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D:\Data\Documenten\2023-2024 EC MRVA project\Guidance\AV guidance\Verification template\"/>
    </mc:Choice>
  </mc:AlternateContent>
  <xr:revisionPtr revIDLastSave="0" documentId="13_ncr:1_{F6413BBB-C101-44FF-A305-28BD32DF7823}" xr6:coauthVersionLast="47" xr6:coauthVersionMax="47" xr10:uidLastSave="{00000000-0000-0000-0000-000000000000}"/>
  <bookViews>
    <workbookView xWindow="-108" yWindow="-108" windowWidth="23256" windowHeight="12456" xr2:uid="{91D53346-3397-4F1F-BB5E-D5ECA6D45A9A}"/>
  </bookViews>
  <sheets>
    <sheet name="Guidelines and Conditions" sheetId="1" r:id="rId1"/>
    <sheet name="READ ME How to use this file" sheetId="8" r:id="rId2"/>
    <sheet name="Opinion Statement" sheetId="2" r:id="rId3"/>
    <sheet name="Annex 1 - Findings" sheetId="4" r:id="rId4"/>
    <sheet name="Annex 2 - basis of work" sheetId="5" r:id="rId5"/>
    <sheet name="Annex 3 - Changes " sheetId="6" r:id="rId6"/>
    <sheet name="Accounting" sheetId="12" r:id="rId7"/>
    <sheet name="EUwideConstants" sheetId="7" state="hidden" r:id="rId8"/>
    <sheet name="Translations" sheetId="10" state="hidden" r:id="rId9"/>
    <sheet name="MSParameters" sheetId="9" state="hidden" r:id="rId10"/>
    <sheet name="VersionDocumentation" sheetId="11" state="hidden" r:id="rId11"/>
  </sheets>
  <externalReferences>
    <externalReference r:id="rId12"/>
  </externalReferences>
  <definedNames>
    <definedName name="_xlnm._FilterDatabase" localSheetId="7" hidden="1">EUwideConstants!$A$90:$A$98</definedName>
    <definedName name="_xlnm._FilterDatabase" localSheetId="8" hidden="1">Translations!$A$1:$IT$431</definedName>
    <definedName name="_GoBack" localSheetId="0">'Guidelines and Conditions'!$C$12</definedName>
    <definedName name="accreditedcertified">EUwideConstants!$A$77:$A$78</definedName>
    <definedName name="_xlnm.Print_Area" localSheetId="6">Accounting!$B$2:$DM$21</definedName>
    <definedName name="_xlnm.Print_Area" localSheetId="3">'Annex 1 - Findings'!$A$1:$E$124</definedName>
    <definedName name="_xlnm.Print_Area" localSheetId="4">'Annex 2 - basis of work'!$A$1:$B$58</definedName>
    <definedName name="_xlnm.Print_Area" localSheetId="5">'Annex 3 - Changes '!$A$1:$B$31</definedName>
    <definedName name="_xlnm.Print_Area" localSheetId="0">'Guidelines and Conditions'!$B$1:$I$79</definedName>
    <definedName name="_xlnm.Print_Area" localSheetId="2">'Opinion Statement'!$A$1:$B$166</definedName>
    <definedName name="_xlnm.Print_Area" localSheetId="1">'READ ME How to use this file'!$A$1:$C$38</definedName>
    <definedName name="Annex1Activities">EUwideConstants!$A$2:$A$29</definedName>
    <definedName name="Approvedmethodologies">EUwideConstants!$A$41:$A$46</definedName>
    <definedName name="Category">EUwideConstants!$A$81:$A$83</definedName>
    <definedName name="CompetentAuthority">MSParameters!$A$30:$A$37</definedName>
    <definedName name="Cond_Exceptions">EUwideConstants!$A$137:$A$143</definedName>
    <definedName name="Conditionality_YN">EUwideConstants!$A$132:$A$134</definedName>
    <definedName name="conductaccredited">MSParameters!$A$6:$A$11</definedName>
    <definedName name="conductaccredited2">MSParameters!$A$14:$A$19</definedName>
    <definedName name="conductaccredited3">MSParameters!$A$22:$A$27</definedName>
    <definedName name="EUconstNo">EUwideConstants!$A$74</definedName>
    <definedName name="EUConstYes">EUwideConstants!$A$73</definedName>
    <definedName name="InstallationName">EUwideConstants!$A$116</definedName>
    <definedName name="MMP_Approval">EUwideConstants!$A$37:$A$38</definedName>
    <definedName name="OperatorName">EUwideConstants!$A$113</definedName>
    <definedName name="PrinciplesCompliance">EUwideConstants!$A$65:$A$66</definedName>
    <definedName name="PrinciplesCompliance2">EUwideConstants!$A$69:$A$70</definedName>
    <definedName name="PriniciplesCompliance2">EUwideConstants!$A$69:$A$70</definedName>
    <definedName name="reportingyear">EUwideConstants!$A$90:$A$105</definedName>
    <definedName name="RulesCompliance">EUwideConstants!$A$45:$A$47</definedName>
    <definedName name="Rulescompliance2">EUwideConstants!$A$50:$A$52</definedName>
    <definedName name="rulescompliance3">EUwideConstants!$A$55:$A$57</definedName>
    <definedName name="rulescompliance4">EUwideConstants!$A$60:$A$62</definedName>
    <definedName name="SelectYesNo">EUwideConstants!$A$108:$A$110</definedName>
    <definedName name="sitevisit">EUwideConstants!$A$41:$A$42</definedName>
    <definedName name="smalllowemitter">EUwideConstants!$A$86:$A$87</definedName>
    <definedName name="Status_Recom">EUwideConstants!$A$119:$A$129</definedName>
    <definedName name="TypeOfReport">EUwideConstants!$A$32:$A$34</definedName>
    <definedName name="yesno">EUwideConstants!$A$73:$A$74</definedName>
    <definedName name="Z_3EE4370E_84AC_4220_AECA_2B19C5F3775F_.wvu.FilterData" localSheetId="7" hidden="1">EUwideConstants!$A$90:$A$98</definedName>
    <definedName name="Z_3EE4370E_84AC_4220_AECA_2B19C5F3775F_.wvu.PrintArea" localSheetId="0" hidden="1">'Guidelines and Conditions'!$C$12:$D$63</definedName>
    <definedName name="Z_3EE4370E_84AC_4220_AECA_2B19C5F3775F_.wvu.Rows" localSheetId="4" hidden="1">'Annex 2 - basis of work'!$58:$59</definedName>
    <definedName name="Z_3EE4370E_84AC_4220_AECA_2B19C5F3775F_.wvu.Rows" localSheetId="2" hidden="1">'Opinion Statement'!#REF!,'Opinion Statement'!#REF!</definedName>
    <definedName name="Z_A54031ED_59E9_4190_9F48_094FDC80E5C8_.wvu.FilterData" localSheetId="7" hidden="1">EUwideConstants!$A$90:$A$98</definedName>
    <definedName name="Z_A54031ED_59E9_4190_9F48_094FDC80E5C8_.wvu.PrintArea" localSheetId="0" hidden="1">'Guidelines and Conditions'!$C$12:$D$63</definedName>
    <definedName name="Z_A54031ED_59E9_4190_9F48_094FDC80E5C8_.wvu.Rows" localSheetId="4" hidden="1">'Annex 2 - basis of work'!$58:$59</definedName>
    <definedName name="Z_A54031ED_59E9_4190_9F48_094FDC80E5C8_.wvu.Rows" localSheetId="2" hidden="1">'Opinion Statement'!#REF!,'Opinion Statement'!#REF!</definedName>
  </definedNames>
  <calcPr calcId="191029"/>
  <customWorkbookViews>
    <customWorkbookView name="  - Persoonlijke weergave" guid="{3EE4370E-84AC-4220-AECA-2B19C5F3775F}" mergeInterval="0" personalView="1" maximized="1" windowWidth="1276" windowHeight="515" tabRatio="851" activeSheetId="3"/>
    <customWorkbookView name="nwalker - Personal View" guid="{A54031ED-59E9-4190-9F48-094FDC80E5C8}" mergeInterval="0" personalView="1" maximized="1" xWindow="1" yWindow="1" windowWidth="1020" windowHeight="538" tabRatio="85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8" i="1"/>
  <c r="C17" i="1"/>
  <c r="C14" i="1" l="1"/>
  <c r="EY1" i="12"/>
  <c r="EZ1" i="12" s="1"/>
  <c r="ER1" i="12"/>
  <c r="EN1" i="12"/>
  <c r="EM1" i="12"/>
  <c r="EL1" i="12"/>
  <c r="EK1" i="12"/>
  <c r="EJ1" i="12"/>
  <c r="EI1" i="12"/>
  <c r="EI6" i="12" s="1"/>
  <c r="EH1" i="12"/>
  <c r="EG1" i="12"/>
  <c r="EF1" i="12"/>
  <c r="EE1" i="12"/>
  <c r="ED1" i="12"/>
  <c r="EC1" i="12"/>
  <c r="EB1" i="12"/>
  <c r="EA1" i="12"/>
  <c r="DZ1" i="12"/>
  <c r="DY1" i="12"/>
  <c r="CO1" i="12"/>
  <c r="CP1" i="12" s="1"/>
  <c r="CK1" i="12"/>
  <c r="CL1" i="12" s="1"/>
  <c r="BQ1" i="12"/>
  <c r="BR1" i="12" s="1"/>
  <c r="BG5" i="12"/>
  <c r="BF5" i="12"/>
  <c r="BE5" i="12"/>
  <c r="BD5" i="12"/>
  <c r="BC5" i="12"/>
  <c r="BB5" i="12"/>
  <c r="BA5" i="12"/>
  <c r="AZ5" i="12"/>
  <c r="AY5" i="12"/>
  <c r="AB16" i="12"/>
  <c r="AB15" i="12"/>
  <c r="AB14" i="12"/>
  <c r="AB13" i="12"/>
  <c r="AB12" i="12"/>
  <c r="AB11" i="12"/>
  <c r="AA16" i="12"/>
  <c r="AA15" i="12"/>
  <c r="AA14" i="12"/>
  <c r="AA13" i="12"/>
  <c r="AA12" i="12"/>
  <c r="AA11" i="12"/>
  <c r="Y11" i="12"/>
  <c r="Z16" i="12"/>
  <c r="Z15" i="12"/>
  <c r="Z14" i="12"/>
  <c r="Z13" i="12"/>
  <c r="Z12" i="12"/>
  <c r="Z11" i="12"/>
  <c r="X11" i="12"/>
  <c r="Z9" i="12"/>
  <c r="X9" i="12"/>
  <c r="Y15" i="12"/>
  <c r="Y14" i="12"/>
  <c r="Y13" i="12"/>
  <c r="Y12" i="12"/>
  <c r="Q11" i="12"/>
  <c r="W11" i="12"/>
  <c r="X15" i="12"/>
  <c r="X14" i="12"/>
  <c r="X13" i="12"/>
  <c r="X12" i="12"/>
  <c r="T11" i="12"/>
  <c r="T9" i="12"/>
  <c r="W20" i="12"/>
  <c r="V20" i="12"/>
  <c r="U20" i="12"/>
  <c r="W19" i="12"/>
  <c r="V19" i="12"/>
  <c r="U19" i="12"/>
  <c r="W18" i="12"/>
  <c r="V18" i="12"/>
  <c r="U18" i="12"/>
  <c r="W17" i="12"/>
  <c r="V17" i="12"/>
  <c r="U17" i="12"/>
  <c r="W16" i="12"/>
  <c r="V16" i="12"/>
  <c r="U16" i="12"/>
  <c r="W15" i="12"/>
  <c r="V15" i="12"/>
  <c r="U15" i="12"/>
  <c r="W14" i="12"/>
  <c r="V14" i="12"/>
  <c r="U14" i="12"/>
  <c r="W13" i="12"/>
  <c r="V13" i="12"/>
  <c r="U13" i="12"/>
  <c r="W12" i="12"/>
  <c r="V12" i="12"/>
  <c r="U12" i="12"/>
  <c r="V11" i="12"/>
  <c r="U11" i="12"/>
  <c r="S11" i="12"/>
  <c r="T20" i="12"/>
  <c r="T19" i="12"/>
  <c r="T18" i="12"/>
  <c r="T17" i="12"/>
  <c r="T16" i="12"/>
  <c r="T15" i="12"/>
  <c r="T14" i="12"/>
  <c r="T13" i="12"/>
  <c r="T12" i="12"/>
  <c r="R11" i="12"/>
  <c r="N20" i="12"/>
  <c r="N19" i="12"/>
  <c r="N18" i="12"/>
  <c r="N17" i="12"/>
  <c r="N16" i="12"/>
  <c r="N15" i="12"/>
  <c r="N14" i="12"/>
  <c r="N13" i="12"/>
  <c r="N12" i="12"/>
  <c r="N11" i="12"/>
  <c r="O20" i="12"/>
  <c r="O19" i="12"/>
  <c r="O18" i="12"/>
  <c r="O17" i="12"/>
  <c r="O16" i="12"/>
  <c r="O15" i="12"/>
  <c r="O14" i="12"/>
  <c r="O13" i="12"/>
  <c r="O12" i="12"/>
  <c r="O11" i="12"/>
  <c r="L11" i="12"/>
  <c r="N9" i="12"/>
  <c r="K9" i="12"/>
  <c r="R9" i="12"/>
  <c r="P9" i="12"/>
  <c r="B52" i="5"/>
  <c r="B49" i="5"/>
  <c r="B18" i="5"/>
  <c r="C82" i="2"/>
  <c r="C81" i="2"/>
  <c r="C80" i="2"/>
  <c r="C79" i="2"/>
  <c r="A82" i="2"/>
  <c r="A81" i="2"/>
  <c r="A80" i="2"/>
  <c r="A79" i="2"/>
  <c r="C100" i="4"/>
  <c r="AB9" i="12" s="1"/>
  <c r="B100" i="4"/>
  <c r="AA9" i="12" s="1"/>
  <c r="A134" i="7"/>
  <c r="A133" i="7"/>
  <c r="A132" i="7"/>
  <c r="G102" i="4"/>
  <c r="G101" i="4"/>
  <c r="B99" i="4"/>
  <c r="G93" i="4"/>
  <c r="B92" i="4"/>
  <c r="Y9" i="12" s="1"/>
  <c r="G90" i="4"/>
  <c r="G81" i="4"/>
  <c r="D80" i="4"/>
  <c r="W9" i="12" s="1"/>
  <c r="C80" i="4"/>
  <c r="V9" i="12" s="1"/>
  <c r="AY4" i="12" s="1"/>
  <c r="B80" i="4"/>
  <c r="U9" i="12" s="1"/>
  <c r="AX4" i="12" s="1"/>
  <c r="B79" i="4"/>
  <c r="A143" i="7"/>
  <c r="A142" i="7"/>
  <c r="A141" i="7"/>
  <c r="A140" i="7"/>
  <c r="A139" i="7"/>
  <c r="A138" i="7"/>
  <c r="A137" i="7"/>
  <c r="A129" i="7"/>
  <c r="A128" i="7"/>
  <c r="A127" i="7"/>
  <c r="A126" i="7"/>
  <c r="A125" i="7"/>
  <c r="A124" i="7"/>
  <c r="A123" i="7"/>
  <c r="A122" i="7"/>
  <c r="A121" i="7"/>
  <c r="A120" i="7"/>
  <c r="A110" i="7"/>
  <c r="A87" i="7"/>
  <c r="A74" i="7"/>
  <c r="A66" i="7"/>
  <c r="A46" i="7"/>
  <c r="E407" i="10" s="1"/>
  <c r="B267" i="10"/>
  <c r="A119" i="7" s="1"/>
  <c r="FA1" i="12" l="1"/>
  <c r="ES1" i="12"/>
  <c r="CQ1" i="12"/>
  <c r="CR1" i="12" s="1"/>
  <c r="CM1" i="12"/>
  <c r="CE4" i="12"/>
  <c r="BA6" i="12"/>
  <c r="BE6" i="12"/>
  <c r="BD6" i="12"/>
  <c r="BB6" i="12"/>
  <c r="BG6" i="12"/>
  <c r="AZ6" i="12"/>
  <c r="BC6" i="12"/>
  <c r="AY6" i="12"/>
  <c r="BF6" i="12"/>
  <c r="AX6" i="12"/>
  <c r="CS1" i="12" l="1"/>
  <c r="ET1" i="12"/>
  <c r="FB1" i="12"/>
  <c r="CT1" i="12"/>
  <c r="CF4" i="12"/>
  <c r="EU1" i="12" l="1"/>
  <c r="FC1" i="12"/>
  <c r="CU1" i="12"/>
  <c r="CV1" i="12" s="1"/>
  <c r="CG4" i="12"/>
  <c r="CH4" i="12"/>
  <c r="EV1" i="12" l="1"/>
  <c r="FD1" i="12"/>
  <c r="FC6" i="12"/>
  <c r="CW1" i="12"/>
  <c r="CX1" i="12" s="1"/>
  <c r="FE1" i="12" l="1"/>
  <c r="FE6" i="12" s="1"/>
  <c r="EV6" i="12"/>
  <c r="CY1" i="12"/>
  <c r="CZ1" i="12" l="1"/>
  <c r="DA1" i="12" l="1"/>
  <c r="DB1" i="12" s="1"/>
  <c r="DC1" i="12" l="1"/>
  <c r="DD1" i="12" s="1"/>
  <c r="DE1" i="12" l="1"/>
  <c r="DF1" i="12" l="1"/>
  <c r="DG1" i="12" s="1"/>
  <c r="DH1" i="12" l="1"/>
  <c r="DI1" i="12" s="1"/>
  <c r="DJ1" i="12" l="1"/>
  <c r="DK1" i="12" s="1"/>
  <c r="DL1" i="12" l="1"/>
  <c r="DM1" i="12" l="1"/>
  <c r="B3" i="12" l="1"/>
  <c r="A156" i="2"/>
  <c r="EN4" i="12" s="1"/>
  <c r="C58" i="2" l="1"/>
  <c r="A58" i="2"/>
  <c r="BM4" i="12" s="1"/>
  <c r="CL6" i="12"/>
  <c r="CK6" i="12"/>
  <c r="CI6" i="12"/>
  <c r="CD6" i="12"/>
  <c r="CC6" i="12"/>
  <c r="CB6" i="12"/>
  <c r="CA6" i="12"/>
  <c r="BZ6" i="12"/>
  <c r="BY6" i="12"/>
  <c r="BX6" i="12"/>
  <c r="BW6" i="12"/>
  <c r="BV6" i="12"/>
  <c r="BU6" i="12"/>
  <c r="BT6" i="12"/>
  <c r="BR6" i="12"/>
  <c r="BQ6" i="12"/>
  <c r="BO6" i="12"/>
  <c r="BN6" i="12"/>
  <c r="BM6" i="12"/>
  <c r="BL6" i="12"/>
  <c r="BK6" i="12"/>
  <c r="BJ6" i="12"/>
  <c r="AO6" i="12"/>
  <c r="AN6" i="12"/>
  <c r="AM6" i="12"/>
  <c r="AL6" i="12"/>
  <c r="AK6" i="12"/>
  <c r="AJ6" i="12"/>
  <c r="AI6" i="12"/>
  <c r="AH6" i="12"/>
  <c r="AG6" i="12"/>
  <c r="K6" i="12"/>
  <c r="I6" i="12"/>
  <c r="H6" i="12"/>
  <c r="G6" i="12"/>
  <c r="F6" i="12"/>
  <c r="E6" i="12"/>
  <c r="D6" i="12"/>
  <c r="C6" i="12"/>
  <c r="B6" i="12"/>
  <c r="BH6" i="12"/>
  <c r="E9" i="12"/>
  <c r="E12" i="12"/>
  <c r="E13" i="12"/>
  <c r="E14" i="12"/>
  <c r="E15" i="12"/>
  <c r="E16" i="12"/>
  <c r="E17" i="12"/>
  <c r="E18" i="12"/>
  <c r="E19" i="12"/>
  <c r="E20" i="12"/>
  <c r="E11" i="12"/>
  <c r="EU6" i="12"/>
  <c r="ET6" i="12"/>
  <c r="ES6" i="12"/>
  <c r="ER6" i="12"/>
  <c r="EQ6" i="12"/>
  <c r="EP6" i="12"/>
  <c r="EO6" i="12"/>
  <c r="EN6" i="12"/>
  <c r="EM6" i="12"/>
  <c r="EL6" i="12"/>
  <c r="EK6" i="12"/>
  <c r="EJ6" i="12"/>
  <c r="EH6" i="12"/>
  <c r="DX1" i="12"/>
  <c r="DX6" i="12" s="1"/>
  <c r="DW1" i="12"/>
  <c r="DW6" i="12" s="1"/>
  <c r="DV1" i="12"/>
  <c r="DV6" i="12" s="1"/>
  <c r="DU1" i="12"/>
  <c r="DU6" i="12" s="1"/>
  <c r="DT1" i="12"/>
  <c r="DT6" i="12" s="1"/>
  <c r="DS1" i="12"/>
  <c r="DS6" i="12" s="1"/>
  <c r="DR1" i="12"/>
  <c r="DR6" i="12" s="1"/>
  <c r="DQ1" i="12"/>
  <c r="DQ6" i="12" s="1"/>
  <c r="DP1" i="12"/>
  <c r="DP6" i="12" s="1"/>
  <c r="DO1" i="12"/>
  <c r="DO6" i="12" s="1"/>
  <c r="DN1" i="12"/>
  <c r="DJ5" i="12"/>
  <c r="DH5" i="12"/>
  <c r="DF5" i="12"/>
  <c r="DC5" i="12"/>
  <c r="DA5" i="12"/>
  <c r="CW5" i="12"/>
  <c r="CU5" i="12"/>
  <c r="CQ5" i="12"/>
  <c r="CO5" i="12"/>
  <c r="CM5" i="12"/>
  <c r="CJ5" i="12"/>
  <c r="AK4" i="12"/>
  <c r="C92" i="2"/>
  <c r="B91" i="2"/>
  <c r="CS6" i="12" s="1"/>
  <c r="C89" i="2"/>
  <c r="B88" i="2"/>
  <c r="C87" i="2"/>
  <c r="A87" i="2"/>
  <c r="CL4" i="12" s="1"/>
  <c r="CM4" i="12" s="1"/>
  <c r="A78" i="2"/>
  <c r="CD4" i="12" s="1"/>
  <c r="A77" i="2"/>
  <c r="CC4" i="12" s="1"/>
  <c r="A76" i="2"/>
  <c r="CB4" i="12" s="1"/>
  <c r="C71" i="2"/>
  <c r="A71" i="2"/>
  <c r="BW4" i="12" s="1"/>
  <c r="C68" i="2"/>
  <c r="C59" i="2"/>
  <c r="A59" i="2"/>
  <c r="BN4" i="12" s="1"/>
  <c r="C57" i="2"/>
  <c r="A57" i="2"/>
  <c r="BL4" i="12" s="1"/>
  <c r="C52" i="2"/>
  <c r="A52" i="2"/>
  <c r="AO4" i="12" s="1"/>
  <c r="C49" i="2"/>
  <c r="C33" i="2"/>
  <c r="C32" i="2"/>
  <c r="A32" i="2"/>
  <c r="C22" i="2"/>
  <c r="C21" i="2"/>
  <c r="A21" i="2"/>
  <c r="A20" i="2"/>
  <c r="A19" i="2"/>
  <c r="J4" i="12" s="1"/>
  <c r="A49" i="2"/>
  <c r="AL4" i="12" s="1"/>
  <c r="L1" i="12"/>
  <c r="M1" i="12" s="1"/>
  <c r="M6" i="12" s="1"/>
  <c r="V4" i="12"/>
  <c r="K4" i="12"/>
  <c r="DN6" i="12" l="1"/>
  <c r="CP6" i="12"/>
  <c r="CR6" i="12"/>
  <c r="L6" i="12"/>
  <c r="N1" i="12"/>
  <c r="N6" i="12" s="1"/>
  <c r="O1" i="12" l="1"/>
  <c r="O6" i="12" s="1"/>
  <c r="P1" i="12" l="1"/>
  <c r="P6" i="12" s="1"/>
  <c r="Q1" i="12" l="1"/>
  <c r="Q6" i="12" s="1"/>
  <c r="R1" i="12" l="1"/>
  <c r="R6" i="12" s="1"/>
  <c r="S1" i="12" l="1"/>
  <c r="S6" i="12" s="1"/>
  <c r="T1" i="12" l="1"/>
  <c r="T6" i="12" s="1"/>
  <c r="U1" i="12" l="1"/>
  <c r="U6" i="12" s="1"/>
  <c r="V1" i="12" l="1"/>
  <c r="V6" i="12" s="1"/>
  <c r="W1" i="12" l="1"/>
  <c r="W6" i="12" s="1"/>
  <c r="X1" i="12" l="1"/>
  <c r="X6" i="12" s="1"/>
  <c r="Y1" i="12" l="1"/>
  <c r="Y6" i="12" s="1"/>
  <c r="Z1" i="12" l="1"/>
  <c r="Z6" i="12" s="1"/>
  <c r="AA1" i="12" l="1"/>
  <c r="AA6" i="12" s="1"/>
  <c r="AB1" i="12" l="1"/>
  <c r="AB6" i="12" s="1"/>
  <c r="AC1" i="12" l="1"/>
  <c r="AC6" i="12" s="1"/>
  <c r="AD1" i="12" l="1"/>
  <c r="AD6" i="12" s="1"/>
  <c r="AE1" i="12" l="1"/>
  <c r="AE6" i="12" s="1"/>
  <c r="AF1" i="12" l="1"/>
  <c r="AF6" i="12" s="1"/>
  <c r="E56" i="1" l="1"/>
  <c r="E55" i="1"/>
  <c r="E54" i="1"/>
  <c r="C50" i="1"/>
  <c r="C47" i="1"/>
  <c r="C26" i="1"/>
  <c r="C22" i="1"/>
  <c r="C16" i="1"/>
  <c r="A124" i="2" l="1"/>
  <c r="DL4" i="12" s="1"/>
  <c r="B124" i="2"/>
  <c r="DL6" i="12" s="1"/>
  <c r="C124" i="2"/>
  <c r="C125" i="2"/>
  <c r="B8" i="1" l="1"/>
  <c r="B7" i="1"/>
  <c r="B6" i="1"/>
  <c r="B5" i="1"/>
  <c r="B4" i="1"/>
  <c r="B2" i="1"/>
  <c r="B7" i="5"/>
  <c r="C140" i="2" l="1"/>
  <c r="C67" i="2"/>
  <c r="C21" i="1"/>
  <c r="B50" i="5" l="1"/>
  <c r="B15" i="5"/>
  <c r="B11" i="5"/>
  <c r="G44" i="4" l="1"/>
  <c r="B43" i="4"/>
  <c r="O9" i="12" s="1"/>
  <c r="C17" i="2" l="1"/>
  <c r="A17" i="2"/>
  <c r="C16" i="2"/>
  <c r="B19" i="8"/>
  <c r="B17" i="8"/>
  <c r="B16" i="8"/>
  <c r="B15" i="8"/>
  <c r="B14" i="8"/>
  <c r="B13" i="8"/>
  <c r="A30" i="9" l="1"/>
  <c r="A24" i="9"/>
  <c r="A23" i="9"/>
  <c r="A21" i="9"/>
  <c r="A16" i="9"/>
  <c r="A15" i="9"/>
  <c r="A14" i="9"/>
  <c r="A13" i="9"/>
  <c r="A8" i="9"/>
  <c r="A7" i="9"/>
  <c r="A6" i="9"/>
  <c r="A5" i="9"/>
  <c r="A4" i="9"/>
  <c r="A1" i="9"/>
  <c r="A116" i="7"/>
  <c r="A113" i="7"/>
  <c r="A42" i="7" s="1"/>
  <c r="A109" i="7"/>
  <c r="A108" i="7"/>
  <c r="A92" i="7"/>
  <c r="A86" i="7"/>
  <c r="A78" i="7"/>
  <c r="A77" i="7"/>
  <c r="A73" i="7"/>
  <c r="A70" i="7"/>
  <c r="A69" i="7"/>
  <c r="A65" i="7"/>
  <c r="A62" i="7"/>
  <c r="H408" i="10" s="1"/>
  <c r="A61" i="7"/>
  <c r="A60" i="7"/>
  <c r="A57" i="7"/>
  <c r="A56" i="7"/>
  <c r="A55" i="7"/>
  <c r="A52" i="7"/>
  <c r="F408" i="10" s="1"/>
  <c r="A51" i="7"/>
  <c r="A50" i="7"/>
  <c r="A47" i="7"/>
  <c r="A45" i="7"/>
  <c r="E406" i="10" s="1"/>
  <c r="A41" i="7"/>
  <c r="A38" i="7"/>
  <c r="A37" i="7"/>
  <c r="A34" i="7"/>
  <c r="A33" i="7"/>
  <c r="A32" i="7"/>
  <c r="A29" i="7"/>
  <c r="A28" i="7"/>
  <c r="A27" i="7"/>
  <c r="A26" i="7"/>
  <c r="A25" i="7"/>
  <c r="A24" i="7"/>
  <c r="A23" i="7"/>
  <c r="A22" i="7"/>
  <c r="A21" i="7"/>
  <c r="A20" i="7"/>
  <c r="A19" i="7"/>
  <c r="A18" i="7"/>
  <c r="A17" i="7"/>
  <c r="A16" i="7"/>
  <c r="A15" i="7"/>
  <c r="A14" i="7"/>
  <c r="A13" i="7"/>
  <c r="A12" i="7"/>
  <c r="A11" i="7"/>
  <c r="A10" i="7"/>
  <c r="A9" i="7"/>
  <c r="A8" i="7"/>
  <c r="A7" i="7"/>
  <c r="A6" i="7"/>
  <c r="A5" i="7"/>
  <c r="A4" i="7"/>
  <c r="A3" i="7"/>
  <c r="A2" i="7"/>
  <c r="B8" i="12"/>
  <c r="C28" i="6"/>
  <c r="C27" i="6"/>
  <c r="C21" i="6"/>
  <c r="B20" i="6"/>
  <c r="A19" i="6"/>
  <c r="C11" i="6"/>
  <c r="C8" i="6"/>
  <c r="A6" i="6"/>
  <c r="A5" i="6"/>
  <c r="C3" i="6"/>
  <c r="A2" i="6"/>
  <c r="C1" i="6"/>
  <c r="B57" i="5"/>
  <c r="B56" i="5"/>
  <c r="B55" i="5"/>
  <c r="B54" i="5"/>
  <c r="B53" i="5"/>
  <c r="B51" i="5"/>
  <c r="C48" i="5"/>
  <c r="B48" i="5"/>
  <c r="B47" i="5"/>
  <c r="B46" i="5"/>
  <c r="B45" i="5"/>
  <c r="B44" i="5"/>
  <c r="B43" i="5"/>
  <c r="C42" i="5"/>
  <c r="B42" i="5"/>
  <c r="B41" i="5"/>
  <c r="B40" i="5"/>
  <c r="C39" i="5"/>
  <c r="B39" i="5"/>
  <c r="B38" i="5"/>
  <c r="B37" i="5"/>
  <c r="B36" i="5"/>
  <c r="B35" i="5"/>
  <c r="B34" i="5"/>
  <c r="B33" i="5"/>
  <c r="B32" i="5"/>
  <c r="B31" i="5"/>
  <c r="B30" i="5"/>
  <c r="C29" i="5"/>
  <c r="B29" i="5"/>
  <c r="A29" i="5"/>
  <c r="B27" i="5"/>
  <c r="C26" i="5"/>
  <c r="A26" i="5"/>
  <c r="BH4" i="12" s="1"/>
  <c r="B25" i="5"/>
  <c r="B24" i="5"/>
  <c r="B23" i="5"/>
  <c r="B22" i="5"/>
  <c r="C21" i="5"/>
  <c r="B21" i="5"/>
  <c r="B20" i="5"/>
  <c r="A20" i="5"/>
  <c r="B19" i="5"/>
  <c r="A19" i="5"/>
  <c r="B17" i="5"/>
  <c r="B16" i="5"/>
  <c r="B14" i="5"/>
  <c r="B13" i="5"/>
  <c r="B12" i="5"/>
  <c r="B10" i="5"/>
  <c r="B9" i="5"/>
  <c r="B8" i="5"/>
  <c r="A8" i="5"/>
  <c r="A7" i="5"/>
  <c r="C5" i="5"/>
  <c r="A5" i="5"/>
  <c r="C3" i="5"/>
  <c r="A2" i="5"/>
  <c r="C1" i="5"/>
  <c r="G123" i="4"/>
  <c r="E122" i="4"/>
  <c r="FD6" i="12" s="1"/>
  <c r="B122" i="4"/>
  <c r="FD4" i="12" s="1"/>
  <c r="FE4" i="12" s="1"/>
  <c r="G121" i="4"/>
  <c r="E120" i="4"/>
  <c r="FB6" i="12" s="1"/>
  <c r="B120" i="4"/>
  <c r="FB4" i="12" s="1"/>
  <c r="FC4" i="12" s="1"/>
  <c r="B119" i="4"/>
  <c r="FA4" i="12" s="1"/>
  <c r="E118" i="4"/>
  <c r="EZ6" i="12" s="1"/>
  <c r="B118" i="4"/>
  <c r="EZ4" i="12" s="1"/>
  <c r="E117" i="4"/>
  <c r="EY6" i="12" s="1"/>
  <c r="B117" i="4"/>
  <c r="EY4" i="12" s="1"/>
  <c r="G116" i="4"/>
  <c r="E116" i="4"/>
  <c r="EX6" i="12" s="1"/>
  <c r="B116" i="4"/>
  <c r="EX4" i="12" s="1"/>
  <c r="A114" i="4"/>
  <c r="G68" i="4"/>
  <c r="B67" i="4"/>
  <c r="S9" i="12" s="1"/>
  <c r="G56" i="4"/>
  <c r="B55" i="4"/>
  <c r="E41" i="4"/>
  <c r="E40" i="4"/>
  <c r="E39" i="4"/>
  <c r="E38" i="4"/>
  <c r="G37" i="4"/>
  <c r="E37" i="4"/>
  <c r="E36" i="4"/>
  <c r="E35" i="4"/>
  <c r="E34" i="4"/>
  <c r="E33" i="4"/>
  <c r="G32" i="4"/>
  <c r="E32" i="4"/>
  <c r="E31" i="4"/>
  <c r="B31" i="4"/>
  <c r="B30" i="4"/>
  <c r="L9" i="12" s="1"/>
  <c r="E28" i="4"/>
  <c r="E27" i="4"/>
  <c r="E26" i="4"/>
  <c r="E25" i="4"/>
  <c r="G24" i="4"/>
  <c r="E24" i="4"/>
  <c r="E23" i="4"/>
  <c r="E22" i="4"/>
  <c r="E21" i="4"/>
  <c r="E20" i="4"/>
  <c r="G19" i="4"/>
  <c r="E19" i="4"/>
  <c r="E18" i="4"/>
  <c r="B18" i="4"/>
  <c r="E16" i="4"/>
  <c r="E15" i="4"/>
  <c r="E14" i="4"/>
  <c r="E13" i="4"/>
  <c r="G12" i="4"/>
  <c r="E12" i="4"/>
  <c r="E11" i="4"/>
  <c r="E10" i="4"/>
  <c r="E9" i="4"/>
  <c r="E8" i="4"/>
  <c r="G7" i="4"/>
  <c r="E7" i="4"/>
  <c r="G6" i="4"/>
  <c r="E6" i="4"/>
  <c r="B6" i="4"/>
  <c r="A4" i="4"/>
  <c r="G3" i="4"/>
  <c r="A2" i="4"/>
  <c r="G1" i="4"/>
  <c r="A1" i="4"/>
  <c r="C165" i="2"/>
  <c r="A165" i="2"/>
  <c r="EV4" i="12" s="1"/>
  <c r="C164" i="2"/>
  <c r="A164" i="2"/>
  <c r="EU4" i="12" s="1"/>
  <c r="A163" i="2"/>
  <c r="ET4" i="12" s="1"/>
  <c r="A162" i="2"/>
  <c r="ES4" i="12" s="1"/>
  <c r="C161" i="2"/>
  <c r="A161" i="2"/>
  <c r="ER4" i="12" s="1"/>
  <c r="C160" i="2"/>
  <c r="A160" i="2"/>
  <c r="EQ4" i="12" s="1"/>
  <c r="C158" i="2"/>
  <c r="A158" i="2"/>
  <c r="EP4" i="12" s="1"/>
  <c r="C157" i="2"/>
  <c r="A157" i="2"/>
  <c r="EO4" i="12" s="1"/>
  <c r="C156" i="2"/>
  <c r="C154" i="2"/>
  <c r="A154" i="2"/>
  <c r="EM4" i="12" s="1"/>
  <c r="C153" i="2"/>
  <c r="A153" i="2"/>
  <c r="EL4" i="12" s="1"/>
  <c r="C152" i="2"/>
  <c r="A152" i="2"/>
  <c r="EK4" i="12" s="1"/>
  <c r="C151" i="2"/>
  <c r="A151" i="2"/>
  <c r="EJ4" i="12" s="1"/>
  <c r="C150" i="2"/>
  <c r="A150" i="2"/>
  <c r="EI4" i="12" s="1"/>
  <c r="A149" i="2"/>
  <c r="B146" i="2"/>
  <c r="EG6" i="12" s="1"/>
  <c r="B145" i="2"/>
  <c r="B144" i="2"/>
  <c r="B143" i="2"/>
  <c r="B142" i="2"/>
  <c r="B141" i="2"/>
  <c r="B140" i="2"/>
  <c r="EA6" i="12" s="1"/>
  <c r="C139" i="2"/>
  <c r="B139" i="2"/>
  <c r="A139" i="2"/>
  <c r="DY4" i="12" s="1"/>
  <c r="C136" i="2"/>
  <c r="C128" i="2"/>
  <c r="A128" i="2"/>
  <c r="DN4" i="12" s="1"/>
  <c r="DO4" i="12" s="1"/>
  <c r="DP4" i="12" s="1"/>
  <c r="DQ4" i="12" s="1"/>
  <c r="DR4" i="12" s="1"/>
  <c r="DS4" i="12" s="1"/>
  <c r="DT4" i="12" s="1"/>
  <c r="DU4" i="12" s="1"/>
  <c r="DV4" i="12" s="1"/>
  <c r="DW4" i="12" s="1"/>
  <c r="DX4" i="12" s="1"/>
  <c r="C127" i="2"/>
  <c r="C126" i="2"/>
  <c r="B126" i="2"/>
  <c r="DM6" i="12" s="1"/>
  <c r="A126" i="2"/>
  <c r="DM4" i="12" s="1"/>
  <c r="C122" i="2"/>
  <c r="A123" i="2"/>
  <c r="DK4" i="12" s="1"/>
  <c r="C121" i="2"/>
  <c r="B120" i="2"/>
  <c r="A119" i="2"/>
  <c r="DI4" i="12" s="1"/>
  <c r="DJ4" i="12" s="1"/>
  <c r="C118" i="2"/>
  <c r="B117" i="2"/>
  <c r="A116" i="2"/>
  <c r="DG4" i="12" s="1"/>
  <c r="DH4" i="12" s="1"/>
  <c r="C115" i="2"/>
  <c r="B114" i="2"/>
  <c r="DI6" i="12" s="1"/>
  <c r="A113" i="2"/>
  <c r="DE4" i="12" s="1"/>
  <c r="DF4" i="12" s="1"/>
  <c r="C112" i="2"/>
  <c r="A112" i="2"/>
  <c r="DD4" i="12" s="1"/>
  <c r="B110" i="2"/>
  <c r="DG6" i="12" s="1"/>
  <c r="A109" i="2"/>
  <c r="DB4" i="12" s="1"/>
  <c r="DC4" i="12" s="1"/>
  <c r="B107" i="2"/>
  <c r="C106" i="2"/>
  <c r="A106" i="2"/>
  <c r="CZ4" i="12" s="1"/>
  <c r="DA4" i="12" s="1"/>
  <c r="A105" i="2"/>
  <c r="CY4" i="12" s="1"/>
  <c r="C104" i="2"/>
  <c r="A104" i="2"/>
  <c r="CX4" i="12" s="1"/>
  <c r="C103" i="2"/>
  <c r="B102" i="2"/>
  <c r="DB6" i="12" s="1"/>
  <c r="A101" i="2"/>
  <c r="CV4" i="12" s="1"/>
  <c r="CW4" i="12" s="1"/>
  <c r="B99" i="2"/>
  <c r="A98" i="2"/>
  <c r="CT4" i="12" s="1"/>
  <c r="CU4" i="12" s="1"/>
  <c r="A97" i="2"/>
  <c r="CS4" i="12" s="1"/>
  <c r="A96" i="2"/>
  <c r="CR4" i="12" s="1"/>
  <c r="B94" i="2"/>
  <c r="C93" i="2"/>
  <c r="A93" i="2"/>
  <c r="CP4" i="12" s="1"/>
  <c r="CQ4" i="12" s="1"/>
  <c r="A90" i="2"/>
  <c r="CN4" i="12" s="1"/>
  <c r="CO4" i="12" s="1"/>
  <c r="C66" i="2"/>
  <c r="A66" i="2"/>
  <c r="BR4" i="12" s="1"/>
  <c r="A86" i="2"/>
  <c r="CK4" i="12" s="1"/>
  <c r="A75" i="2"/>
  <c r="CA4" i="12" s="1"/>
  <c r="B84" i="2"/>
  <c r="C83" i="2"/>
  <c r="A83" i="2"/>
  <c r="CI4" i="12" s="1"/>
  <c r="CJ4" i="12" s="1"/>
  <c r="A74" i="2"/>
  <c r="BZ4" i="12" s="1"/>
  <c r="A73" i="2"/>
  <c r="BY4" i="12" s="1"/>
  <c r="A72" i="2"/>
  <c r="BX4" i="12" s="1"/>
  <c r="A70" i="2"/>
  <c r="BV4" i="12" s="1"/>
  <c r="A69" i="2"/>
  <c r="BU4" i="12" s="1"/>
  <c r="A68" i="2"/>
  <c r="BT4" i="12" s="1"/>
  <c r="A67" i="2"/>
  <c r="BS4" i="12" s="1"/>
  <c r="A65" i="2"/>
  <c r="BQ4" i="12" s="1"/>
  <c r="C64" i="2"/>
  <c r="A64" i="2"/>
  <c r="BP4" i="12" s="1"/>
  <c r="C62" i="2"/>
  <c r="A62" i="2"/>
  <c r="C61" i="2"/>
  <c r="A61" i="2"/>
  <c r="C60" i="2"/>
  <c r="A60" i="2"/>
  <c r="BO4" i="12" s="1"/>
  <c r="C56" i="2"/>
  <c r="A56" i="2"/>
  <c r="BK4" i="12" s="1"/>
  <c r="C55" i="2"/>
  <c r="A55" i="2"/>
  <c r="BJ4" i="12" s="1"/>
  <c r="A54" i="2"/>
  <c r="BI4" i="12" s="1"/>
  <c r="C51" i="2"/>
  <c r="A51" i="2"/>
  <c r="AN4" i="12" s="1"/>
  <c r="C50" i="2"/>
  <c r="A50" i="2"/>
  <c r="AM4" i="12" s="1"/>
  <c r="C48" i="2"/>
  <c r="A48" i="2"/>
  <c r="C47" i="2"/>
  <c r="A47" i="2"/>
  <c r="AJ4" i="12" s="1"/>
  <c r="C45" i="2"/>
  <c r="A45" i="2"/>
  <c r="AH4" i="12" s="1"/>
  <c r="C44" i="2"/>
  <c r="A44" i="2"/>
  <c r="AG4" i="12" s="1"/>
  <c r="A43" i="2"/>
  <c r="A16" i="2"/>
  <c r="C15" i="2"/>
  <c r="A15" i="2"/>
  <c r="C14" i="2"/>
  <c r="A14" i="2"/>
  <c r="I4" i="12" s="1"/>
  <c r="C13" i="2"/>
  <c r="A13" i="2"/>
  <c r="H4" i="12" s="1"/>
  <c r="C12" i="2"/>
  <c r="A12" i="2"/>
  <c r="G4" i="12" s="1"/>
  <c r="A11" i="2"/>
  <c r="F4" i="12" s="1"/>
  <c r="A10" i="2"/>
  <c r="E4" i="12" s="1"/>
  <c r="A9" i="2"/>
  <c r="B4" i="12" s="1"/>
  <c r="A8" i="2"/>
  <c r="A7" i="2"/>
  <c r="D4" i="12" s="1"/>
  <c r="A6" i="2"/>
  <c r="C4" i="12" s="1"/>
  <c r="A5" i="2"/>
  <c r="A3" i="2"/>
  <c r="C2" i="2"/>
  <c r="A2" i="2"/>
  <c r="C1" i="2"/>
  <c r="B11" i="8"/>
  <c r="B10" i="8"/>
  <c r="B9" i="8"/>
  <c r="A8" i="8"/>
  <c r="C6" i="8"/>
  <c r="B6" i="8"/>
  <c r="C5" i="8"/>
  <c r="B5" i="8"/>
  <c r="C4" i="8"/>
  <c r="B4" i="8"/>
  <c r="C3" i="8"/>
  <c r="B3" i="8"/>
  <c r="B2" i="8"/>
  <c r="B1" i="8"/>
  <c r="B77" i="1"/>
  <c r="B76" i="1"/>
  <c r="B64" i="1"/>
  <c r="B62" i="1"/>
  <c r="B61" i="1"/>
  <c r="C58" i="1"/>
  <c r="B57" i="1"/>
  <c r="C56" i="1"/>
  <c r="C55" i="1"/>
  <c r="C54" i="1"/>
  <c r="B53" i="1"/>
  <c r="B52" i="1"/>
  <c r="C49" i="1"/>
  <c r="C46" i="1"/>
  <c r="C44" i="1"/>
  <c r="C42" i="1"/>
  <c r="C40" i="1"/>
  <c r="C39" i="1"/>
  <c r="C37" i="1"/>
  <c r="C36" i="1"/>
  <c r="C34" i="1"/>
  <c r="C33" i="1"/>
  <c r="C31" i="1"/>
  <c r="C29" i="1"/>
  <c r="C28" i="1"/>
  <c r="C25" i="1"/>
  <c r="C24" i="1"/>
  <c r="C15" i="1"/>
  <c r="C12" i="1"/>
  <c r="B10" i="1"/>
  <c r="B1" i="1"/>
  <c r="EC6" i="12" l="1"/>
  <c r="EE6" i="12"/>
  <c r="EF6" i="12"/>
  <c r="EB6" i="12"/>
  <c r="DZ6" i="12"/>
  <c r="DY6" i="12"/>
  <c r="ED6" i="12"/>
  <c r="CN6" i="12"/>
  <c r="CM6" i="12"/>
  <c r="CU6" i="12"/>
  <c r="DA6" i="12"/>
  <c r="DE6" i="12"/>
  <c r="DF6" i="12"/>
  <c r="DH6" i="12"/>
  <c r="CJ6" i="12"/>
  <c r="CO6" i="12"/>
  <c r="CV6" i="12"/>
  <c r="CX6" i="12"/>
  <c r="DJ6" i="12"/>
  <c r="DC6" i="12"/>
  <c r="CQ6" i="12"/>
  <c r="CT6" i="12"/>
  <c r="CW6" i="12"/>
  <c r="CZ6" i="12"/>
  <c r="AT4" i="12"/>
  <c r="AR4" i="12"/>
  <c r="AC9" i="12"/>
  <c r="AG15" i="12"/>
  <c r="AG16" i="12"/>
  <c r="AG17" i="12"/>
  <c r="AG18" i="12"/>
  <c r="AG19" i="12"/>
  <c r="AG20" i="12"/>
  <c r="AF15" i="12"/>
  <c r="AF16" i="12"/>
  <c r="AF17" i="12"/>
  <c r="AF18" i="12"/>
  <c r="AF19" i="12"/>
  <c r="AF20" i="12"/>
  <c r="R12" i="12"/>
  <c r="R13" i="12"/>
  <c r="R14" i="12"/>
  <c r="R15" i="12"/>
  <c r="R16" i="12"/>
  <c r="R17" i="12"/>
  <c r="R18" i="12"/>
  <c r="R19" i="12"/>
  <c r="R20" i="12"/>
  <c r="S12" i="12"/>
  <c r="S13" i="12"/>
  <c r="S14" i="12"/>
  <c r="S15" i="12"/>
  <c r="S16" i="12"/>
  <c r="S17" i="12"/>
  <c r="S18" i="12"/>
  <c r="S19" i="12"/>
  <c r="S20" i="12"/>
  <c r="AW4" i="12"/>
  <c r="L12" i="12"/>
  <c r="M12" i="12"/>
  <c r="L13" i="12"/>
  <c r="M13" i="12"/>
  <c r="L14" i="12"/>
  <c r="M14" i="12"/>
  <c r="L15" i="12"/>
  <c r="M15" i="12"/>
  <c r="L16" i="12"/>
  <c r="M16" i="12"/>
  <c r="L17" i="12"/>
  <c r="M17" i="12"/>
  <c r="L18" i="12"/>
  <c r="M18" i="12"/>
  <c r="L19" i="12"/>
  <c r="M19" i="12"/>
  <c r="L20" i="12"/>
  <c r="M20" i="12"/>
  <c r="G12" i="12"/>
  <c r="G13" i="12"/>
  <c r="G14" i="12"/>
  <c r="G15" i="12"/>
  <c r="G16" i="12"/>
  <c r="G17" i="12"/>
  <c r="G18" i="12"/>
  <c r="G19" i="12"/>
  <c r="G20" i="12"/>
  <c r="G11" i="12"/>
  <c r="M11" i="12"/>
  <c r="M10" i="12"/>
  <c r="I12" i="12"/>
  <c r="J12" i="12"/>
  <c r="I13" i="12"/>
  <c r="J13" i="12"/>
  <c r="I14" i="12"/>
  <c r="J14" i="12"/>
  <c r="I15" i="12"/>
  <c r="J15" i="12"/>
  <c r="I16" i="12"/>
  <c r="J16" i="12"/>
  <c r="I17" i="12"/>
  <c r="J17" i="12"/>
  <c r="I18" i="12"/>
  <c r="J18" i="12"/>
  <c r="I19" i="12"/>
  <c r="J19" i="12"/>
  <c r="I20" i="12"/>
  <c r="J20" i="12"/>
  <c r="J11" i="12"/>
  <c r="I11" i="12"/>
  <c r="J10" i="12"/>
  <c r="I9" i="12"/>
  <c r="AI4" i="12"/>
  <c r="AU6" i="12" l="1"/>
  <c r="AQ6" i="12"/>
  <c r="AS6" i="12"/>
  <c r="B3" i="4"/>
  <c r="A4" i="6" s="1"/>
  <c r="K20" i="12"/>
  <c r="K19" i="12"/>
  <c r="K18" i="12"/>
  <c r="K17" i="12"/>
  <c r="K16" i="12"/>
  <c r="K15" i="12"/>
  <c r="K14" i="12"/>
  <c r="K13" i="12"/>
  <c r="K12" i="12"/>
  <c r="K11" i="12"/>
  <c r="H20" i="12"/>
  <c r="H19" i="12"/>
  <c r="H18" i="12"/>
  <c r="H17" i="12"/>
  <c r="H16" i="12"/>
  <c r="H15" i="12"/>
  <c r="H14" i="12"/>
  <c r="H13" i="12"/>
  <c r="H12" i="12"/>
  <c r="H11" i="12"/>
  <c r="H9" i="12"/>
  <c r="B21" i="11"/>
  <c r="AG14" i="12"/>
  <c r="AG13" i="12"/>
  <c r="AG12" i="12"/>
  <c r="AG11" i="12"/>
  <c r="AE20" i="12"/>
  <c r="AE19" i="12"/>
  <c r="AE18" i="12"/>
  <c r="AE17" i="12"/>
  <c r="AE16" i="12"/>
  <c r="AE15" i="12"/>
  <c r="AE14" i="12"/>
  <c r="AE13" i="12"/>
  <c r="AE12" i="12"/>
  <c r="AE11" i="12"/>
  <c r="AD11" i="12"/>
  <c r="AD12" i="12"/>
  <c r="AD13" i="12"/>
  <c r="AD14" i="12"/>
  <c r="AD15" i="12"/>
  <c r="AD16" i="12"/>
  <c r="AD17" i="12"/>
  <c r="AD18" i="12"/>
  <c r="AD19" i="12"/>
  <c r="AD20" i="12"/>
  <c r="AF11" i="12"/>
  <c r="AF12" i="12"/>
  <c r="AF13" i="12"/>
  <c r="AF14" i="12"/>
  <c r="B16" i="12"/>
  <c r="F13" i="12"/>
  <c r="F12" i="12"/>
  <c r="F16" i="12"/>
  <c r="Q20" i="12"/>
  <c r="Q19" i="12"/>
  <c r="Q18" i="12"/>
  <c r="Q17" i="12"/>
  <c r="Q16" i="12"/>
  <c r="Q15" i="12"/>
  <c r="Q14" i="12"/>
  <c r="Q13" i="12"/>
  <c r="Q12" i="12"/>
  <c r="F20" i="12"/>
  <c r="F19" i="12"/>
  <c r="F18" i="12"/>
  <c r="F17" i="12"/>
  <c r="F15" i="12"/>
  <c r="F14" i="12"/>
  <c r="F11" i="12"/>
  <c r="P11" i="12"/>
  <c r="P12" i="12"/>
  <c r="P13" i="12"/>
  <c r="P14" i="12"/>
  <c r="P15" i="12"/>
  <c r="P16" i="12"/>
  <c r="P17" i="12"/>
  <c r="P18" i="12"/>
  <c r="P19" i="12"/>
  <c r="P20" i="12"/>
  <c r="D19" i="12"/>
  <c r="C16" i="12"/>
  <c r="AF9" i="12"/>
  <c r="AD9" i="12"/>
  <c r="AV4" i="12"/>
  <c r="G10" i="12"/>
  <c r="F9" i="12"/>
  <c r="B9" i="12"/>
  <c r="D9" i="12"/>
  <c r="C9" i="12"/>
  <c r="A3" i="5"/>
  <c r="F76" i="1"/>
  <c r="B28" i="11"/>
  <c r="B27" i="11"/>
  <c r="B26" i="11"/>
  <c r="B25" i="11"/>
  <c r="B24" i="11"/>
  <c r="B23" i="11"/>
  <c r="B22" i="11"/>
  <c r="B20" i="11"/>
  <c r="Q9" i="12"/>
  <c r="AS5" i="12"/>
  <c r="AP4" i="12"/>
  <c r="A3" i="6"/>
  <c r="AQ5" i="12"/>
  <c r="AV6" i="12" l="1"/>
  <c r="C3" i="11"/>
  <c r="F77" i="1" s="1"/>
  <c r="L4" i="12"/>
  <c r="M4" i="12" s="1"/>
  <c r="N4" i="12" s="1"/>
  <c r="O4" i="12" s="1"/>
  <c r="P4" i="12" s="1"/>
  <c r="Q4" i="12" s="1"/>
  <c r="R4" i="12" s="1"/>
  <c r="S4" i="12" s="1"/>
  <c r="T4" i="12" s="1"/>
  <c r="U4" i="12" s="1"/>
  <c r="W4" i="12"/>
  <c r="X4" i="12" s="1"/>
  <c r="Y4" i="12" s="1"/>
  <c r="Z4" i="12" s="1"/>
  <c r="AA4" i="12" s="1"/>
  <c r="AB4" i="12" s="1"/>
  <c r="AC4" i="12" s="1"/>
  <c r="AD4" i="12" s="1"/>
  <c r="AE4" i="12" s="1"/>
  <c r="AF4" i="12" s="1"/>
  <c r="AW6" i="12"/>
  <c r="D20" i="12"/>
  <c r="AR6" i="12"/>
  <c r="B14" i="12"/>
  <c r="D12" i="12"/>
  <c r="C14" i="12"/>
  <c r="C20" i="12"/>
  <c r="C19" i="12"/>
  <c r="C13" i="12"/>
  <c r="C12" i="12"/>
  <c r="C11" i="12"/>
  <c r="D11" i="12"/>
  <c r="D15" i="12"/>
  <c r="B11" i="12"/>
  <c r="B15" i="12"/>
  <c r="B18" i="12"/>
  <c r="B17" i="12"/>
  <c r="B13" i="12"/>
  <c r="B12" i="12"/>
  <c r="D17" i="12"/>
  <c r="B19" i="12"/>
  <c r="B20" i="12"/>
  <c r="AT6" i="12"/>
  <c r="AP6" i="12"/>
  <c r="C17" i="12"/>
  <c r="C18" i="12"/>
  <c r="C15" i="12"/>
  <c r="AU5" i="12"/>
  <c r="D13" i="12"/>
  <c r="D16" i="12"/>
  <c r="D14" i="12"/>
  <c r="D18" i="12"/>
  <c r="A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Hubert Fallmann</author>
  </authors>
  <commentList>
    <comment ref="A29" authorId="0" shapeId="0" xr:uid="{00000000-0006-0000-0900-00000100000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<sst xmlns="http://schemas.openxmlformats.org/spreadsheetml/2006/main" count="1181" uniqueCount="1140">
  <si>
    <t>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t>
  </si>
  <si>
    <t>OPERATOR DETAILS</t>
  </si>
  <si>
    <t>Address of Installation:</t>
  </si>
  <si>
    <t>Accuracy:</t>
  </si>
  <si>
    <t xml:space="preserve">OPINION - verified as satisfactory: </t>
  </si>
  <si>
    <t xml:space="preserve">Annex 1A - Misstatements, Non-conformities, Non-compliances and Recommended Improvements </t>
  </si>
  <si>
    <t>Uncorrected Misstatements that were not corrected before issuance of the verification report</t>
  </si>
  <si>
    <t>Annex 1 : FINDINGS</t>
  </si>
  <si>
    <t>Annex 2 : BASIS OF WORK</t>
  </si>
  <si>
    <t>Rules etc of the EU ETS</t>
  </si>
  <si>
    <t>Annex 2 - Further information of relevance to the Opinion</t>
  </si>
  <si>
    <t xml:space="preserve">Work performed &amp; basis of the opinion: </t>
  </si>
  <si>
    <t xml:space="preserve">GHG Permit Number: </t>
  </si>
  <si>
    <t>Completeness:</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</si>
  <si>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</si>
  <si>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</si>
  <si>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</si>
  <si>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</si>
  <si>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</si>
  <si>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</si>
  <si>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</si>
  <si>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</si>
  <si>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</si>
  <si>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</si>
  <si>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</si>
  <si>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</si>
  <si>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</si>
  <si>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</si>
  <si>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</si>
  <si>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</si>
  <si>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</si>
  <si>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</si>
  <si>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</si>
  <si>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</si>
  <si>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</si>
  <si>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</si>
  <si>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</si>
  <si>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</si>
  <si>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</si>
  <si>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</si>
  <si>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</si>
  <si>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</si>
  <si>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</si>
  <si>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</si>
  <si>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</si>
  <si>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</si>
  <si>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</si>
  <si>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 xml:space="preserve">Objectives and scope of the Verification: </t>
  </si>
  <si>
    <t>Responsibilities:</t>
  </si>
  <si>
    <t xml:space="preserve">OPINION - verified with comments: </t>
  </si>
  <si>
    <t>Comments which qualify the opinion:</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</si>
  <si>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</si>
  <si>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 xml:space="preserve">OPINION - not verified: </t>
  </si>
  <si>
    <t>Verification Report - Emissions Trading System</t>
  </si>
  <si>
    <t>Verification Opinion - Emissions Trading System</t>
  </si>
  <si>
    <t>RulesCompliance3</t>
  </si>
  <si>
    <t>No. See Annex 1 for details</t>
  </si>
  <si>
    <t>VERIFICATION TEAM</t>
  </si>
  <si>
    <t>Material?</t>
  </si>
  <si>
    <t>D1</t>
  </si>
  <si>
    <t>D2</t>
  </si>
  <si>
    <t>D10</t>
  </si>
  <si>
    <t xml:space="preserve">If No, - </t>
  </si>
  <si>
    <t xml:space="preserve">Name of Operator: </t>
  </si>
  <si>
    <t>Type of report:</t>
  </si>
  <si>
    <t>EU Regulation on A&amp;V met:</t>
  </si>
  <si>
    <t>Materiality level</t>
  </si>
  <si>
    <t>To list all remaining - uncorrected - misstatements, non-conformities and non-compliances, and the key improvement opportunities identified from the verification</t>
  </si>
  <si>
    <t>COMPLIANCE WITH EU ETS RULES</t>
  </si>
  <si>
    <t>Name of Installation:</t>
  </si>
  <si>
    <t>Number of days on-site:</t>
  </si>
  <si>
    <t>Name of verifier:</t>
  </si>
  <si>
    <t>Approving Competent Authority:</t>
  </si>
  <si>
    <t>Reference document:</t>
  </si>
  <si>
    <t>Name of authorised signatory:</t>
  </si>
  <si>
    <t>Date of Opinion:</t>
  </si>
  <si>
    <t xml:space="preserve">Accreditation/ Certification number: </t>
  </si>
  <si>
    <t>Date of verification contract:</t>
  </si>
  <si>
    <t>Contact Address:</t>
  </si>
  <si>
    <t>Name of EU ETS (lead) auditor(s)/ technical experts undertaking site visit(s):</t>
  </si>
  <si>
    <t xml:space="preserve">Recommended Improvements, if any </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</si>
  <si>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</si>
  <si>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Guidelines and Conditions</t>
  </si>
  <si>
    <t>Information sources</t>
  </si>
  <si>
    <t>EU Websites:</t>
  </si>
  <si>
    <t>EU ETS general:</t>
  </si>
  <si>
    <t>&lt;to be provided by Member State&gt;</t>
  </si>
  <si>
    <t>&lt;to be provided by Member State, if relevant&gt;</t>
  </si>
  <si>
    <t>How to use this file</t>
  </si>
  <si>
    <t>Member State-specific guidance is listed here:</t>
  </si>
  <si>
    <t>Colour codes</t>
  </si>
  <si>
    <t>Go to 'How to use this file'</t>
  </si>
  <si>
    <t xml:space="preserve">Annex 3 : CHANGES </t>
  </si>
  <si>
    <t xml:space="preserve">VERIFICATION REPORT </t>
  </si>
  <si>
    <t>Other websites:</t>
  </si>
  <si>
    <t>Helpdesk:</t>
  </si>
  <si>
    <t>EU Legistlation:</t>
  </si>
  <si>
    <t>http://eur-lex.europa.eu/en/index.htm</t>
  </si>
  <si>
    <t>-</t>
  </si>
  <si>
    <t>accreditedcertified</t>
  </si>
  <si>
    <t>Annex 1B - Methodologies to close data gaps</t>
  </si>
  <si>
    <t>Category</t>
  </si>
  <si>
    <t>A</t>
  </si>
  <si>
    <t>Yes</t>
  </si>
  <si>
    <t>No</t>
  </si>
  <si>
    <t>RulesCompliance</t>
  </si>
  <si>
    <t>RulesCompliance2</t>
  </si>
  <si>
    <t>No. See Annex 3 for details</t>
  </si>
  <si>
    <t>PrinciplesCompliance</t>
  </si>
  <si>
    <t xml:space="preserve">No, no improvements identified as required.  </t>
  </si>
  <si>
    <t>Yes. See Annex 1 for recommendations.</t>
  </si>
  <si>
    <t>PrinciplesCompliance2</t>
  </si>
  <si>
    <t>OPINION</t>
  </si>
  <si>
    <t>Lead EU ETS Auditor:</t>
  </si>
  <si>
    <t>Independent Reviewer:</t>
  </si>
  <si>
    <t>EU ETS Auditor(s):</t>
  </si>
  <si>
    <t>Technical Expert(s) (EU ETS Auditor):</t>
  </si>
  <si>
    <t>Technical Expert(s) (Independent Review):</t>
  </si>
  <si>
    <t>GUIDANCE FOR VERIFIERS</t>
  </si>
  <si>
    <t>Conduct of the Verification (2) - Additional criteria for Accredited Verifiers that are also financial assurance providers</t>
  </si>
  <si>
    <t xml:space="preserve">Unique ID: </t>
  </si>
  <si>
    <t>AnnexIActivities</t>
  </si>
  <si>
    <t>Combustion</t>
  </si>
  <si>
    <t xml:space="preserve">Refining of mineral oil </t>
  </si>
  <si>
    <t>Production of coke</t>
  </si>
  <si>
    <t>Metal ore roasting or sintering</t>
  </si>
  <si>
    <t>Production of pig iron or steel</t>
  </si>
  <si>
    <t>Production or processing of ferrous metals</t>
  </si>
  <si>
    <t>Production of primary aluminium</t>
  </si>
  <si>
    <t>Production of secondary aluminium</t>
  </si>
  <si>
    <t>Production or processing of non-ferrous metals</t>
  </si>
  <si>
    <t>Production of cement clinker</t>
  </si>
  <si>
    <t>Production of lime, or calcination of dolomite/magnesite</t>
  </si>
  <si>
    <t>Manufacture of glass</t>
  </si>
  <si>
    <t>Manufacture of ceramics</t>
  </si>
  <si>
    <t>Manufacture of mineral wool</t>
  </si>
  <si>
    <t>Production or processing of gypsum or plasterboard</t>
  </si>
  <si>
    <t>Production of pulp</t>
  </si>
  <si>
    <t>Production of paper or cardboard</t>
  </si>
  <si>
    <t>Production of carbon black</t>
  </si>
  <si>
    <t>Production of nitrous oxide</t>
  </si>
  <si>
    <t>Production of adipic acid</t>
  </si>
  <si>
    <t>Production of glyoxal and glyoxylic acid</t>
  </si>
  <si>
    <t>Production of ammonia</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</si>
  <si>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</si>
  <si>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</si>
  <si>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</si>
  <si>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</si>
  <si>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</si>
  <si>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</si>
  <si>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CompetentAuthority</t>
  </si>
  <si>
    <t>Please select</t>
  </si>
  <si>
    <t>Do not change the form of words in this worksheet EXCEPT where instructed to do so</t>
  </si>
  <si>
    <t>Update the cells in blue to ensure that only the criteria reference documents relevant to your verifier and this verification are selected.</t>
  </si>
  <si>
    <t>Select Relevant guidance documents from the list</t>
  </si>
  <si>
    <t>Opinion Statement (installation)</t>
  </si>
  <si>
    <t>no</t>
  </si>
  <si>
    <t>-- select --</t>
  </si>
  <si>
    <t>Please select "Yes" or "No" in the column "Material?" as appropriate</t>
  </si>
  <si>
    <t>Please insert relevant description, one line per uncorrected misstatement point.  If further space is required, please add rows and individually number points.  If there are NO uncorrected misstatements please state NOT APPLICABLE in the first row.</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</si>
  <si>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</si>
  <si>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</si>
  <si>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</si>
  <si>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</si>
  <si>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</si>
  <si>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</si>
  <si>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</si>
  <si>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</si>
  <si>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</si>
  <si>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</si>
  <si>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</si>
  <si>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</si>
  <si>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</si>
  <si>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</si>
  <si>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</si>
  <si>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</si>
  <si>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</si>
  <si>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</si>
  <si>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</si>
  <si>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</si>
  <si>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</si>
  <si>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</si>
  <si>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</si>
  <si>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</si>
  <si>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</si>
  <si>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</si>
  <si>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</si>
  <si>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</si>
  <si>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</si>
  <si>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</si>
  <si>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</si>
  <si>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</si>
  <si>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</si>
  <si>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</si>
  <si>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</si>
  <si>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</si>
  <si>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</si>
  <si>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</si>
  <si>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</si>
  <si>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</si>
  <si>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</si>
  <si>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</si>
  <si>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</si>
  <si>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</si>
  <si>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</si>
  <si>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</si>
  <si>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</si>
  <si>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</si>
  <si>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</si>
  <si>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</si>
  <si>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</si>
  <si>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</si>
  <si>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</si>
  <si>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</si>
  <si>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</si>
  <si>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</si>
  <si>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</si>
  <si>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</si>
  <si>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</si>
  <si>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</si>
  <si>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</si>
  <si>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</si>
  <si>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</si>
  <si>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</si>
  <si>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</si>
  <si>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</si>
  <si>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</si>
  <si>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</si>
  <si>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</si>
  <si>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</si>
  <si>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</si>
  <si>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</si>
  <si>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</si>
  <si>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</si>
  <si>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</si>
  <si>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</si>
  <si>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</si>
  <si>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</si>
  <si>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</si>
  <si>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</si>
  <si>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</si>
  <si>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</si>
  <si>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</si>
  <si>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</si>
  <si>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</si>
  <si>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</si>
  <si>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</si>
  <si>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</si>
  <si>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</si>
  <si>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</si>
  <si>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</si>
  <si>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</si>
  <si>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</si>
  <si>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</si>
  <si>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</si>
  <si>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</si>
  <si>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</si>
  <si>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</si>
  <si>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</si>
  <si>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</si>
  <si>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</si>
  <si>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</si>
  <si>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</si>
  <si>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</si>
  <si>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</si>
  <si>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</si>
  <si>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</si>
  <si>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</si>
  <si>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</si>
  <si>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</si>
  <si>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</si>
  <si>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</si>
  <si>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</si>
  <si>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</si>
  <si>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</si>
  <si>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</si>
  <si>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</si>
  <si>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</si>
  <si>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</si>
  <si>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</si>
  <si>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</si>
  <si>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</si>
  <si>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</si>
  <si>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</si>
  <si>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</si>
  <si>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</si>
  <si>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</si>
  <si>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</si>
  <si>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</si>
  <si>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</si>
  <si>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</si>
  <si>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</si>
  <si>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</si>
  <si>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</si>
  <si>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</si>
  <si>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</si>
  <si>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</si>
  <si>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1.</t>
  </si>
  <si>
    <t>2.</t>
  </si>
  <si>
    <t>3.</t>
  </si>
  <si>
    <t>Please complete any relevant data.  One line per comment. If further space is required, please add rows and individually number points.  If there are NO relevant comments to be made please state NOT APPLICABLE in the first row.</t>
  </si>
  <si>
    <t>(a)  Read carefully 'How to use this file'. These are the instructions for filling this template.</t>
  </si>
  <si>
    <t>(c)  Check the CA's webpage or directly contact the CA in order to find out if you have the correct version of the template. The template version (in particular the reference file name) is clearly indicated on the cover page of this file.</t>
  </si>
  <si>
    <t>Before you use this file, please carry out the following steps:</t>
  </si>
  <si>
    <t>(d) Some Member States may require you to use an alternative system, such as internet-based form instead of a spreadsheet. Check your Member State requirements. In this case the CA will provide further information to you.</t>
  </si>
  <si>
    <t>Phase 3 Verification Report</t>
  </si>
  <si>
    <t>VR P3</t>
  </si>
  <si>
    <t>IS</t>
  </si>
  <si>
    <t>is</t>
  </si>
  <si>
    <t>Reference filename:</t>
  </si>
  <si>
    <t>Language version:</t>
  </si>
  <si>
    <t>TEXT (Language Version)</t>
  </si>
  <si>
    <t>TEXT (English Original)</t>
  </si>
  <si>
    <t>MS are free to use this sheet</t>
  </si>
  <si>
    <t>&lt; Select Relevant guidance documents from the list &gt;</t>
  </si>
  <si>
    <t>Drop down list for Annex 2; Reference documents cited:</t>
  </si>
  <si>
    <t>SelectYesNo</t>
  </si>
  <si>
    <t>YesNo</t>
  </si>
  <si>
    <t>ReportingYear</t>
  </si>
  <si>
    <t>SmallLowEmitter</t>
  </si>
  <si>
    <t>SiteVisit</t>
  </si>
  <si>
    <t>D3</t>
  </si>
  <si>
    <t>D4</t>
  </si>
  <si>
    <t>D5</t>
  </si>
  <si>
    <t>D6</t>
  </si>
  <si>
    <t>D7</t>
  </si>
  <si>
    <t>D8</t>
  </si>
  <si>
    <t>D9</t>
  </si>
  <si>
    <t>D.</t>
  </si>
  <si>
    <t>&lt;insert authorised signature here&gt;</t>
  </si>
  <si>
    <t>Is the verifier accredited or a certified natural person?</t>
  </si>
  <si>
    <t>#</t>
  </si>
  <si>
    <t>Installations</t>
  </si>
  <si>
    <t>Findings</t>
  </si>
  <si>
    <t>&lt;insert name&gt;</t>
  </si>
  <si>
    <t>Phase 4 FAR Allocation Verification Report</t>
  </si>
  <si>
    <t>VR P4 FAR</t>
  </si>
  <si>
    <t>Project team draft v1</t>
  </si>
  <si>
    <t>Date(s) of relevant MMP and period of validity for each plan:</t>
  </si>
  <si>
    <t>Are the relevant MMPs listed above approved by the Competent Authority?</t>
  </si>
  <si>
    <t>Have any changes occurred that affect free allocation? (activity level and/or operational)?</t>
  </si>
  <si>
    <t>Reporting Year(s):</t>
  </si>
  <si>
    <t>Date of Data Report:</t>
  </si>
  <si>
    <t>VERIFICATION SITE VISIT DETAILS</t>
  </si>
  <si>
    <t>Date(s) of visit(s) [AVR Article 21(1)]:</t>
  </si>
  <si>
    <t>&lt;List the relevant sub-installations applicable to this data report&gt;</t>
  </si>
  <si>
    <t>&lt;Please give the number of days on site associated with each visit&gt;</t>
  </si>
  <si>
    <t>&lt;List the names of the EU ETS lead auditor, the EU ETS auditor and technical expert involved in all the site visits&gt;</t>
  </si>
  <si>
    <t>If no, is the reason justified?</t>
  </si>
  <si>
    <t>RulesCompliance4</t>
  </si>
  <si>
    <t>Yes. See Annex 1 for details</t>
  </si>
  <si>
    <t>Article 18(3): Verification of methods applied for missing data:</t>
  </si>
  <si>
    <t>Not Applicable</t>
  </si>
  <si>
    <t>Accredited</t>
  </si>
  <si>
    <t>Certified</t>
  </si>
  <si>
    <t>Reliability</t>
  </si>
  <si>
    <t>If no, please provide a justification below:</t>
  </si>
  <si>
    <t>If no, please briefly explain below:</t>
  </si>
  <si>
    <t>Data Report Details</t>
  </si>
  <si>
    <t>Type of report</t>
  </si>
  <si>
    <t>Baseline Data Report</t>
  </si>
  <si>
    <t>MMP Approval</t>
  </si>
  <si>
    <t>Approved</t>
  </si>
  <si>
    <t>Non-approved</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</si>
  <si>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</si>
  <si>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The formal opinion document for a stationary installation to be signed by the verifier's authorised signatory</t>
  </si>
  <si>
    <t>Background and other information of relevance to the opinion such as the criteria that control the verification process (accreditation/ certification rules etc) and the criteria against which the verification is conducted (EU ETS Rules etc)</t>
  </si>
  <si>
    <t>A summary of any changes to the installation or to the (approved) MMP that have not been reported to / approved by the CA at the time of completion of the verification.</t>
  </si>
  <si>
    <t>&lt;Please complete any relevant data.  One line per non-conformity point.  If further space is required, please add rows and individually number points.  If there are NO non-conformities please state NOT APPLICABLE in the first row.&gt;</t>
  </si>
  <si>
    <t>&lt;Please complete any relevant data.  One line per non-compliance point.  If further space is required, please add rows and individually number points.  If there are NO non-compliances please state NOT APPLICABLE in the first row.&gt;</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</si>
  <si>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</si>
  <si>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Note, this data should automatically be picked up from the entry in sheet "Opinion Statement"</t>
  </si>
  <si>
    <t>including discrepancies between the plan and actual sources, source streams and boundaries etc identified during verification</t>
  </si>
  <si>
    <t>If yes, please briefly explain below:</t>
  </si>
  <si>
    <t>If yes, please briefly explain below and complete Annex 1B:</t>
  </si>
  <si>
    <t>Was one or more data gap methods required?</t>
  </si>
  <si>
    <t>If Yes, were these part of the MMP submitted for verification?</t>
  </si>
  <si>
    <t>If Yes, were these approved by the CA before completion of the verification?</t>
  </si>
  <si>
    <t>a) were the method(s) used conservative (If No, please provide more details below):</t>
  </si>
  <si>
    <t>b) did any method lead to a material misstatement (If Yes, please provide more details below):</t>
  </si>
  <si>
    <t>The quantitative materiality level is set at 5% of the following data elements individually:</t>
  </si>
  <si>
    <t>•   the activity level of each relevant product benchmark sub-installation individually.</t>
  </si>
  <si>
    <t>GHG quantification is subject to inherent uncertainty due to the designed capability of measurement instrumentation and testing methodologies and incomplete scientific knowledge used in the determination of calculation factors and global warming potentials</t>
  </si>
  <si>
    <t>2014-2018</t>
  </si>
  <si>
    <t>2019-2023</t>
  </si>
  <si>
    <t>Other</t>
  </si>
  <si>
    <t>Annex 3 - Summary of changes identified and not notified to the Competent Authority</t>
  </si>
  <si>
    <t>A) approved by the Competent Authority but which have NOT been incorporated within an approved updated Monitoring Methodology Plan at completion of verification</t>
  </si>
  <si>
    <t>This should include changes to activity levels and/or operation of the installation that could impact upon the free allocation of allowances; and changes to the monitoring methodology plan that have not been approved by the Competent Authority before completion of the verification</t>
  </si>
  <si>
    <t>Other relevant information</t>
  </si>
  <si>
    <t>7) International Standard on Assurance Engagements 3000 : Assurance Engagements other than Audits or Reviews of Historical Information, issued by the International Auditing and Assurance Standards Board.</t>
  </si>
  <si>
    <t>8) International Standard on Assurance Engagements 3410 : Assurance Engagements on Greenhouse Gas Statements, issued by the International Auditing and Assurance Standards Board.</t>
  </si>
  <si>
    <t>7) &lt;Specific national guidance1&gt;</t>
  </si>
  <si>
    <t>8) &lt;Specific national guidance2&gt;</t>
  </si>
  <si>
    <t>3) &lt;Specific national guidance1&gt;</t>
  </si>
  <si>
    <t>4) &lt;Specific national guidance2&gt;</t>
  </si>
  <si>
    <t>D) &lt;Specific national guidance1&gt;</t>
  </si>
  <si>
    <t>E) &lt;Specific national guidance2&gt;</t>
  </si>
  <si>
    <t>Note - the name of the Installation will be automatically picked up once it is entered on Opinion Statement</t>
  </si>
  <si>
    <t>Project team draft v2</t>
  </si>
  <si>
    <t>"The operator or aircraft operator shall submit the verification report to the competent authority together with the operator’s or aircraft operator’s report concerned. "</t>
  </si>
  <si>
    <t>&lt;If no, the finding in Annex 1 should give an indication of the liklihood that failure to implement the improvement would result in a misstatement or non-conformity in the future&gt;</t>
  </si>
  <si>
    <t>- omissions or limitations in the data or information made available for verification such that insufficient evidence could be obtained to assess the report to a reasonable level of assurance or to conduct the verification</t>
  </si>
  <si>
    <t>- the Monitoring Methodology Plan does not providing sufficient scope or clarity to reach a verification conclusion</t>
  </si>
  <si>
    <t>•  uncorrected material misstatement (individual or in aggregate).</t>
  </si>
  <si>
    <t>•  uncorrected material non-conformity (individual or in aggregate) meaning there was insufficient clarity to reach a conclusion with reasonable assurance.</t>
  </si>
  <si>
    <t>•  the scope of the verification is too limited due to:</t>
  </si>
  <si>
    <t>&lt;State details of non-conformity including nature and size of non-conformity and which element of the monitoring methodology plan it relates to. For more information on how to classify and report non-conformities please see the guidance of the European Commission Services.&gt;</t>
  </si>
  <si>
    <t>E.</t>
  </si>
  <si>
    <t>E1</t>
  </si>
  <si>
    <t>E2</t>
  </si>
  <si>
    <t>E3</t>
  </si>
  <si>
    <t>E4</t>
  </si>
  <si>
    <t>E5</t>
  </si>
  <si>
    <t>E6</t>
  </si>
  <si>
    <t>E7</t>
  </si>
  <si>
    <t>E8</t>
  </si>
  <si>
    <t>E9</t>
  </si>
  <si>
    <t>E10</t>
  </si>
  <si>
    <t>B) identified by the verifier and which have NOT been reported to the CA</t>
  </si>
  <si>
    <t>&lt;List the names of the pages (tabs from the excel report template) which contain the data being verified e.g. K_Summary, F_Product BM, G_Fall-back, and/or H_SpecialBM&gt;</t>
  </si>
  <si>
    <t>New Entrant Data Report</t>
  </si>
  <si>
    <t>If no, has risk of misstatement/non-conformity been assessed by the verifier?</t>
  </si>
  <si>
    <t>&lt;Insert the date of the report subject to verification (this should match the date of the report into which this verification opinion is inserted/the final version of the report if it has been revised or updated prior to final verification&gt;</t>
  </si>
  <si>
    <t>&lt;Insert the name of the file containing the data report, including date and version number. This should be the name of the electronic file which should contain a date and version number in the file naming convention&gt;</t>
  </si>
  <si>
    <t>&lt;Insert reasons why the principle is not complied with or make reference to the relavant finding(s) in Annex 1&gt;</t>
  </si>
  <si>
    <t>&lt;Insert date of opinion&gt; - Note this date must change if the opinion is updated</t>
  </si>
  <si>
    <t xml:space="preserve">&lt;Insert formal name of the verifier&gt; </t>
  </si>
  <si>
    <t>&lt;Insert formal contact address of the verifier, including email address&gt;</t>
  </si>
  <si>
    <t>&lt;As issued by the above Accreditation Body/ Certifying National Authority&gt;</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</si>
  <si>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</si>
  <si>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&lt;A data gap method as required by Article 12 FAR&gt;</t>
  </si>
  <si>
    <t>&lt;Include more details about the method(s) used&gt;</t>
  </si>
  <si>
    <t>&lt;Include more details about which method(s) gave rise to a material misstatement and why&gt;</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</si>
  <si>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</si>
  <si>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&lt;Reasons why data report is not complete should be stated in the finding in Annex 1; this should also state whether an alternative methodology has been used to fill the data gap&gt;</t>
  </si>
  <si>
    <t>&lt;The response here should be Yes or No as EC guidance is always applicable for verifiers and operators&gt;</t>
  </si>
  <si>
    <t>Name of National Accreditation Body (NAB) or verifier Certifying National Authority:</t>
  </si>
  <si>
    <t>Further instructions or comments are given to the right of cells, as relevant. These should be read BEFORE completion of the template. The page format has been set to printout the relevant sections of the Opinion and Annexes only and NOT the instruction column.</t>
  </si>
  <si>
    <t>•  the Report is or may be associated with misstatements (omissions, mis-representations or errors) or non-conformities with the MMP; or</t>
  </si>
  <si>
    <t>•   the installations total emissions, where the data in the referenced Report relates to emissions; or</t>
  </si>
  <si>
    <t>•   the sum of imports and production of net measurable heat, if relevant, where the data in the referenced Report relates to measurable heat data; or</t>
  </si>
  <si>
    <t>Uncorrected Non-conformities with the Monitoring Methodology Plan</t>
  </si>
  <si>
    <t>Operator Name</t>
  </si>
  <si>
    <t>OperatorName</t>
  </si>
  <si>
    <t>InstallationName</t>
  </si>
  <si>
    <t>Installation Name</t>
  </si>
  <si>
    <t>It is the responsibility of the Verifer to form an independent opinion, based on the examination of information supporting the data presented in the Report as referenced in the VOS, and to report that opinion to the Operator.  The Verifier must also report if, in its opinion:</t>
  </si>
  <si>
    <t>Annex 1B</t>
  </si>
  <si>
    <t>ausblenden</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</si>
  <si>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</si>
  <si>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Prior period findings or improvements that have NOT been resolved.  
Any findings or improvements reported in the verification report for the prior allocation period data report that have been resolved do not need to be listed here.</t>
  </si>
  <si>
    <t xml:space="preserve">Reference documents cited : 
</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</si>
  <si>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</si>
  <si>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Conduct of the Verification (1) - For Accredited Verification Bodies</t>
  </si>
  <si>
    <t>Annex I Activity:</t>
  </si>
  <si>
    <t>Member State specific instructions:</t>
  </si>
  <si>
    <t>For inextricably linking this Verification Report to the Data Report that has actually verified, several options exist.</t>
  </si>
  <si>
    <t>If the Member State provides an electronic data submission portal, usually no further measures have to be taken.</t>
  </si>
  <si>
    <t>Another option is that the verifier sends the verified report and the verification report to the competent authority (CA), independently of the operator's formal submission, in order to provide evidence that no data has been changed after verification.</t>
  </si>
  <si>
    <t>CAs can also require the verifier to copy the sheets "Opinion Statement" and Annexes 1 to 3 into the operator's data report, or define other means for ensuring data integrity, such as copying relevent data from the Data Report into the Verification Report.</t>
  </si>
  <si>
    <t>In order to ensure that operators and verifiers gain certainty for the approach to be followed, the CA should provide detailed instructions below.</t>
  </si>
  <si>
    <t>Phase 4 ALCR Verification Report</t>
  </si>
  <si>
    <t>VR P4 ALCR</t>
  </si>
  <si>
    <t xml:space="preserve">&lt;Please include all MMP versions that are relevant for the reporting period, including any versions that have been approved just before the issuing of the verification report and are relevant for the reporting period.&gt;
</t>
  </si>
  <si>
    <t>The following data are confirmed as verified:</t>
  </si>
  <si>
    <t>Year</t>
  </si>
  <si>
    <t>&lt;Select the installation's primary Annex I activity&gt;</t>
  </si>
  <si>
    <t>&lt;If applicable, please enter here any other Annex I activities that apply.&gt;</t>
  </si>
  <si>
    <t>2019 &amp; 2020</t>
  </si>
  <si>
    <t>&lt;Select the appropriate year for the Reporting Period&gt;</t>
  </si>
  <si>
    <t>Article 17(3)(g): the start of normal operations :</t>
  </si>
  <si>
    <t>Guidance on ALCR and FAR applied:</t>
  </si>
  <si>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WHERE REQUESTED</t>
    </r>
  </si>
  <si>
    <t xml:space="preserve">&lt;OR use this opinion text, if the opinion is qualified with comments for the user of the opinion.  Please provide brief details of any exceptions that might affect the data and therefore qualify the opinion. 
</t>
  </si>
  <si>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OR ADD COMMENTS WHERE REQUESTED; Extra lines from the comments section can be deleted</t>
    </r>
  </si>
  <si>
    <r>
      <t>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t>
    </r>
    <r>
      <rPr>
        <i/>
        <u/>
        <sz val="10"/>
        <color indexed="18"/>
        <rFont val="Arial"/>
        <family val="2"/>
      </rPr>
      <t>.e. just a summary of any main points</t>
    </r>
    <r>
      <rPr>
        <i/>
        <sz val="10"/>
        <color indexed="18"/>
        <rFont val="Arial"/>
        <family val="2"/>
      </rPr>
      <t xml:space="preserve"> if the verifier specifically wishes to draw a user's attention to; the full details of all uncorrected non-material misstatements, non-conformities, non-compliances and recommendations for improvements should be listed in the findings in Annex 1. </t>
    </r>
  </si>
  <si>
    <t xml:space="preserve">&lt;OR use this opinion text,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t>
  </si>
  <si>
    <t>- the Monitoring Methodology Plan being applied for all or part of the reporting year not being approved by the CA before the completion of verification</t>
  </si>
  <si>
    <t>F.</t>
  </si>
  <si>
    <t>F1</t>
  </si>
  <si>
    <t>F2</t>
  </si>
  <si>
    <t>F3</t>
  </si>
  <si>
    <t>F4</t>
  </si>
  <si>
    <t>F5</t>
  </si>
  <si>
    <t>F6</t>
  </si>
  <si>
    <t>F7</t>
  </si>
  <si>
    <t>F8</t>
  </si>
  <si>
    <t>F9</t>
  </si>
  <si>
    <t>F10</t>
  </si>
  <si>
    <t>•  approving the Operator's MMP and approving modifications to the plan requested by the Operator;</t>
  </si>
  <si>
    <t>&lt;This should list anything that has been agreed (e.g. in a letter, email, fax or phone call) but that has not yet been incorporated within the updated approved monitoring methodology plan.&gt;</t>
  </si>
  <si>
    <t>AVR2 Articles 31 and 32 - Waiver risk assessment completed and new ALCR criteria picked up?</t>
  </si>
  <si>
    <t>•  enforcing the requirements of Implementing Regulation EU No. 2019/1842 on the reporting of Activity Level Changes to allow adjustment of free allocations (ALCR) and of Delegated Regulation EU No.2019/331 on the harmonised free allocation of emissions allowances (FAR);</t>
  </si>
  <si>
    <t xml:space="preserve">•   the Operator is not complying with the ALCR and, as relevant, the FAR , even if the MMP is approved by the competent authority; or                                                                                                                                                            </t>
  </si>
  <si>
    <r>
      <t>Article 6 of AVR2</t>
    </r>
    <r>
      <rPr>
        <sz val="10"/>
        <color rgb="FFFF0000"/>
        <rFont val="Arial"/>
        <family val="2"/>
      </rPr>
      <t xml:space="preserve"> </t>
    </r>
    <r>
      <rPr>
        <sz val="10"/>
        <rFont val="Arial"/>
        <family val="2"/>
      </rPr>
      <t>spells out the objective of verification to ensure the reliability of the information and data submitted in reports related to the EU ETS:</t>
    </r>
  </si>
  <si>
    <r>
      <t>Furthermore, in accordance with Annex V of Directive 2003/87/EC and AVR2</t>
    </r>
    <r>
      <rPr>
        <sz val="10"/>
        <rFont val="Arial"/>
        <family val="2"/>
      </rPr>
      <t>, the verifier should apply a risk based approach with the aim of reaching a verification opinion providing reasonable assurance that the data report is free from material misstatements and that the report can be verified as satisfactory.</t>
    </r>
  </si>
  <si>
    <t xml:space="preserve">And Article 27 (2) of AVR2 requires: </t>
  </si>
  <si>
    <t>Annual Activity Level Report</t>
  </si>
  <si>
    <t>&lt;Select the appropriate report type for this verification. This selection will then be carried through to the opinion statement itself&gt;</t>
  </si>
  <si>
    <t>&lt;This is AVR2 as defined at point 3 of the sheet "Guidelines and Conditions"&gt;</t>
  </si>
  <si>
    <t>&lt;Failure to report in accordance with FAR Article 9 is a non-compliance that should be reported on Annex 1 of this VOS.  Information on changes that should have been reported should be provided on Annex 3, as outlined at line 64 above&gt;</t>
  </si>
  <si>
    <t>&lt;Please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t>
  </si>
  <si>
    <t>&lt; The data verification has been fully completed as required? &gt;</t>
  </si>
  <si>
    <r>
      <t xml:space="preserve">&lt;AVR2 Article 29(1)(a) specifically requires that for ALCR checks include correction of non-conformities indicated in the verification report related to the </t>
    </r>
    <r>
      <rPr>
        <i/>
        <u/>
        <sz val="10"/>
        <color rgb="FF000080"/>
        <rFont val="Arial"/>
        <family val="2"/>
      </rPr>
      <t>corresponding baseline data report, the new entrant data report or the annual activity level report</t>
    </r>
    <r>
      <rPr>
        <i/>
        <sz val="10"/>
        <color rgb="FF000080"/>
        <rFont val="Arial"/>
        <family val="2"/>
      </rPr>
      <t xml:space="preserve"> from the previous activity level reporting period."&gt;</t>
    </r>
  </si>
  <si>
    <t>&lt;Only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AVR2 Article 6.</t>
  </si>
  <si>
    <t>&lt;Insert the National Accreditation Body's name e.g. COFRAC if verifier is accredited; insert name of the Certifying National Authority if the verifier is certified under AVR2 Article 54(2).&gt;</t>
  </si>
  <si>
    <t>This set should be selected only if the verifier is a Certified Natural Person as outlined under Article 54(2) of AVR2.</t>
  </si>
  <si>
    <t>&lt;insert comments in relation to any exceptions that have been noted that might/ do affect the verification and therefore which caveat the opinion. Please number each comment separately; delete any unused lines&gt;</t>
  </si>
  <si>
    <t>&lt;select the appropriate reasons from the list provided and delete any that are not relevant; or add a different reason in the blank line(s) if relevant&gt;</t>
  </si>
  <si>
    <t>&lt;delete any lines that are not applicable&gt;</t>
  </si>
  <si>
    <t>There should be no duplication between this section and section A above.</t>
  </si>
  <si>
    <t xml:space="preserve">
</t>
  </si>
  <si>
    <t>Data being verified:</t>
  </si>
  <si>
    <t>Annual Activity Level Data Only</t>
  </si>
  <si>
    <t>Annual Activity Level Data and Benchmark Update Data</t>
  </si>
  <si>
    <t>Project team draft v4</t>
  </si>
  <si>
    <t>For the verification of operator's annual activity level reports under the Implementing Regulation 2019/1842 on Activity Level Changes  (ALCR)</t>
  </si>
  <si>
    <t>(b)  Identify the Competent Authority (CA) to which the operator whose report you are verifying has to submit the verified annual activity level report. Note that "Member State" here means all States which are participating in the EU ETS, not only EU Member States.</t>
  </si>
  <si>
    <t>Article 27(1) of AVR2 states that the conclusions on the verification of the operator's report and the verification opinion are submitted in a verification report:</t>
  </si>
  <si>
    <t>This file constitutes the Verification Report template that has been developed by the Commission services as part of a series of guidance documents and electronic templates supporting an EU-wide harmonised interpretation of AVR2, the FAR and ALCR. The template aims to provide a standardised, harmonised and consistent way of reporting on the verification of the operator's annual activity level report. This Verification Report template represents the views of the Commission services at the time of publication.</t>
  </si>
  <si>
    <t>The ALCR verification report template has been produced to comply with the requirements of Article 27 of the AVR2, the harmonised standards referred to in Article 4 of the AVR2 (EN ISO 14065), and the specific requirements for financial assurance based verifiers. It has been based on these requirements and acknowledged best practices.</t>
  </si>
  <si>
    <t>Guidance on the contents of this ALCR verification report template is provided in FAR Guidance Note 4 (Verification of FAR Baseline Data Reports and validation of Monitoring Methodology Plans). Please consult this guidance note when completing the verification report template.</t>
  </si>
  <si>
    <t>All guidance documents and templates developed by the Commission Services on the FAR and ALCR can be found at the bottom of the following page:</t>
  </si>
  <si>
    <t>All guidance documents and templates developed by the Commission Services on the AVR2 can be found at:</t>
  </si>
  <si>
    <t>This ALCR verification report template comprises the following sheets which are inextricably intertwined:</t>
  </si>
  <si>
    <t>EU ETS Annual Activity Level Reporting</t>
  </si>
  <si>
    <t>&lt;Select Approved or Non-approved (if Approved provide details on the next line below; All Monitoring methodology plans have to be approved by the CA. If the MMP is not approved a response is required in the section below on compliance with the EU ETS ALCR rules. This would be a non-compliance by the CA with the FAR.&gt;</t>
  </si>
  <si>
    <t>&lt;If visits done, insert date(s) of visit(s)&gt;</t>
  </si>
  <si>
    <t>&lt;Only brief answers are required here (or a cross reference to a specific item in Annex 1). If more detail is needed for a No response; details should be added to the relevant section of Annex 1 relating to findings on uncorrected non-compliances or non-conformities&gt;</t>
  </si>
  <si>
    <t>MMP in compliance with the ALCR rules (including the underlying FAR rules)?</t>
  </si>
  <si>
    <t>COMPLIANCE WITH THE EU ETS MONITORING AND REPORTING PRINCIPLES</t>
  </si>
  <si>
    <t>•  material non-compliance with the FAR or the ALCR meaning there was insufficient clarity to reach a conclusion with reasonable assurance.</t>
  </si>
  <si>
    <t>Uncorrected Non-compliances with ALCR or FAR which were identified during verification</t>
  </si>
  <si>
    <t>&lt;State details of non-compliance including nature and size of non-compliance and which Article of the ALCR or FAR it relates to. For more information on how to classify and report non-compliances please see the guidance of the European Commission Services.&gt;</t>
  </si>
  <si>
    <t>Please complete any relevant data.  One cell per unresolved prior period finding (This includes both the prior BDR and prior ALCRs).  If further space is required, please add rows and individually number points.  If there are NO outstanding findings please state NOT APPLICABLE in the first row.</t>
  </si>
  <si>
    <t>To verify the Operator's data to a reasonable level of assurance for the Report as referenced in the verification opinion statement under the EU Emissions Trading System and to confirm compliance with requirements under the EU Regulation on Activity Level Changes (including monitoring requirements in accordance with the EU Regulation on Free Allocation and conformance with the underlying approved Monitoring Methodology Plan (MMP)) (see reference details below).</t>
  </si>
  <si>
    <t>•  improvements can be made to the Operator's performance in monitoring and reporting of relevant data and/or compliance with its MMP and with the ALCR and the FAR.</t>
  </si>
  <si>
    <t>Issues with any other elements of data and with elements associated with compliance with the ALCR or FAR (as relevant) and/or conformance with the MMP are considered under the broader materiality analysis taking account of qualitative aspects.</t>
  </si>
  <si>
    <t>A) EC Regulation EU No. 2019/1842 on adjustment of free allocation of emissions allowances due to activity level changes (ALCR)</t>
  </si>
  <si>
    <t>B) EC Regulation EU No. 2019/331 on the harmonised free allocation of emissions allowances pursuant to Article 10a of Directive 2003/87/EC (FAR)</t>
  </si>
  <si>
    <t>C) EC Regulation EU No. 2019/708  on the Carbon Leakage List</t>
  </si>
  <si>
    <t>&lt;Please select which data in the report is being verified.  For Benchmark (BM) update data there are two options:
a) The MS has made reporting mandatory - in which case select "Annual Activity Level Data and Benchmark Update Data"
b) The MS has NOT made it mandatory for Benchmark (BM) update data to be reported each year but the Operator has chosen to voluntarily record this data in each Annual Activity Level Report. In this case the Operator may agree with the verifier that the BM data is included in the verification; but this must be transparent. If this voluntary reported data is being verified select:  "Annual Activity Level Data and Benchmark Update Data"
[BM update data is the data that is in the blue shaded area at the bottom of the Product and Fallback pages of the Annual Activity Level Report]
If neither of these options applies, select : "Annual Activity Level Data Only"&gt;</t>
  </si>
  <si>
    <t>Changes since prior year to specific parameters listed the FAR or ALCR</t>
  </si>
  <si>
    <t>2) EN ISO 14065 - Requirements for greenhouse gas validation and verification bodies for use in accreditation or other forms of recognition.</t>
  </si>
  <si>
    <t>3) EN ISO 14064-3:2019 Specification with guidance for the validation and verification of GHG assertions</t>
  </si>
  <si>
    <t>4) IAF MD 6:2014 International Accreditation Forum (IAF) Mandatory Document for the Application of ISO 14065:2013 (Issue 2, March 2014)</t>
  </si>
  <si>
    <t>5) Guidance developed by European Commission Services on verification and accreditation in relation to the ALCR and FAR</t>
  </si>
  <si>
    <t xml:space="preserve">6) EA-6/03 European Co-operation for Accreditation Guidance For the Recognition of Verifiers under EU ETS Directive </t>
  </si>
  <si>
    <t>Year 1</t>
  </si>
  <si>
    <t>Year 1 / Sub-Inst 1</t>
  </si>
  <si>
    <t>Year 1 / Sub-Inst 2</t>
  </si>
  <si>
    <t>Year 1 / Sub-Inst 3</t>
  </si>
  <si>
    <t>Year 1 / Sub-Inst 4</t>
  </si>
  <si>
    <t>Year 1 / Sub-Inst 5</t>
  </si>
  <si>
    <t>Year 1 / Sub-Inst 6</t>
  </si>
  <si>
    <t>Year 1 / Sub-Inst 7</t>
  </si>
  <si>
    <t>Year 1 / Sub-Inst 8</t>
  </si>
  <si>
    <t>Year 1 / Sub-Inst 9</t>
  </si>
  <si>
    <t>Year 1 / Sub-Inst 10</t>
  </si>
  <si>
    <t>Year 2</t>
  </si>
  <si>
    <t>Year 2 / Sub-Inst 1</t>
  </si>
  <si>
    <t>Year 2 / Sub-Inst 2</t>
  </si>
  <si>
    <t>Year 2 / Sub-Inst 3</t>
  </si>
  <si>
    <t>Year 2 / Sub-Inst 4</t>
  </si>
  <si>
    <t>Year 2 / Sub-Inst 5</t>
  </si>
  <si>
    <t>Year 2 / Sub-Inst 6</t>
  </si>
  <si>
    <t>Year 2 / Sub-Inst 7</t>
  </si>
  <si>
    <t>Year 2 / Sub-Inst 8</t>
  </si>
  <si>
    <t>Year 2 / Sub-Inst 9</t>
  </si>
  <si>
    <t>Year 2 / Sub-Inst 10</t>
  </si>
  <si>
    <t>VERIFIED ACTIVITY LEVELS</t>
  </si>
  <si>
    <r>
      <t xml:space="preserve">&lt;If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
</t>
    </r>
    <r>
      <rPr>
        <i/>
        <sz val="10"/>
        <color rgb="FFFF0000"/>
        <rFont val="Arial"/>
        <family val="2"/>
      </rPr>
      <t xml:space="preserve"> </t>
    </r>
  </si>
  <si>
    <t>The Competent Authority is responsible for:</t>
  </si>
  <si>
    <t>N/A</t>
  </si>
  <si>
    <t>Applicable NACE/PRODCOM Code(s):</t>
  </si>
  <si>
    <t>Applicable sub-installations:</t>
  </si>
  <si>
    <t>Further Annex I activities:</t>
  </si>
  <si>
    <t>Applicable pages in the Data Report:</t>
  </si>
  <si>
    <t>Has the MMP been updated for significant changes and re-approved during the reporting period? (FAR Article 9)?</t>
  </si>
  <si>
    <t>Article 11(4)(d): modifications to MMP notified to CA?</t>
  </si>
  <si>
    <t>FAR Article 9: Changes to activity level/ operational activity (that might affect allocation or MMP) reported to the CA?</t>
  </si>
  <si>
    <t>Article 16(2)(b): Boundaries of installation and sub-installation(s) are correct?</t>
  </si>
  <si>
    <t>Article 16(2)(c): Source streams and emissions sources are complete?</t>
  </si>
  <si>
    <t>Articles 16(2) (fa) and 17(3) (f): correctness of input parameters, and evidence of support specific data reported?</t>
  </si>
  <si>
    <t>Article 17(3): MMP correctly applied?</t>
  </si>
  <si>
    <t>Article 17(3)(a): Data correctly attributed to sub-installation boundaries?</t>
  </si>
  <si>
    <t>Article 17(3)(c): Correct application of product definitions?</t>
  </si>
  <si>
    <t>Article 17(3)(d): Activity level for non-product benchmark sub-installation(s) correctly attributed?</t>
  </si>
  <si>
    <t>Article 17(3)(e): Energy consumption correctly attributed to each sub-installation, where applicable?</t>
  </si>
  <si>
    <t>Article 17(3)(h): FAR Annex IV sections 2.3 to 2.7 correctly monitored and reported in accordance with the MMP?</t>
  </si>
  <si>
    <t>No changes to NACE/PRODCOM codes declared in the baseline data report?</t>
  </si>
  <si>
    <t>Article 19(3): Simplified uncertainty applied and information valid?</t>
  </si>
  <si>
    <t>Article 29: Prior period non-conformities corrected?</t>
  </si>
  <si>
    <t>Article 30(2): Prior period improvements implemented correctly?</t>
  </si>
  <si>
    <t>Articles 14(a) and 16(2): Data and data flow verified in detail and back to source?</t>
  </si>
  <si>
    <t>Article 14(b): Control activities are documented, implemented, maintained and effective to mitigate inherent risks?</t>
  </si>
  <si>
    <t>Article 14(c): Procedures listed in the MMP are documented, implemented, maintained and effective to mitigate inherent risks and control risks?</t>
  </si>
  <si>
    <t>Article 17(3)(b): Are there Data Gaps?</t>
  </si>
  <si>
    <t>Article 17(3)(b): Is there Double counting?</t>
  </si>
  <si>
    <t>Competent Authority guidance on ALCR and FAR met (if relevant)?</t>
  </si>
  <si>
    <t>EC guidance on ALCR and FAR met?</t>
  </si>
  <si>
    <r>
      <t xml:space="preserve">We have conducted a verification of the data relevant to Activity Levels reported by the above Operator in its Report as referenced in the verification </t>
    </r>
    <r>
      <rPr>
        <sz val="10"/>
        <color rgb="FFFF0000"/>
        <rFont val="Arial"/>
        <family val="2"/>
      </rPr>
      <t>report above</t>
    </r>
    <r>
      <rPr>
        <sz val="10"/>
        <rFont val="Arial"/>
        <family val="2"/>
      </rPr>
      <t>.  On the basis of the verification work undertaken (see Annex 2) these data are fairly stated, with the exception of:</t>
    </r>
  </si>
  <si>
    <t xml:space="preserve">Signed on behalf of </t>
  </si>
  <si>
    <t>Independent Reasonable Assurance Verification Report and Opinion Statement:
EU Emissions Trading System</t>
  </si>
  <si>
    <t>The Operator is solely responsible for the preparation and reporting of the data submitted in its Report as referenced in the verification report and opinion for the purpose of Activity Level reporting under the EU ETS, and for data to update the benchmarks (if relevant) in accordance with the rules and its underlying MMP (as listed in the attached verification report); for any assumptions, information and assessments that support the reported data;  and for establishing and maintaining appropriate procedures, performance management and internal control systems from which the reported information is derived and quality assured.</t>
  </si>
  <si>
    <t>•   the EU ETS lead auditor/auditor has not received all the information and explanations that they require to conduct their examination to a reasonable level of assurance; or</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</si>
  <si>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VOS and its potential for material misstatement.</t>
  </si>
  <si>
    <t>•   the sum of the amounts of waste gases imported to and/or produced within the installation, if relevant; or</t>
  </si>
  <si>
    <t>Conduct of the Verification (1) - Criteria for Accredited Verifiers</t>
  </si>
  <si>
    <t>Conduct of the Verification (3) - Criteria for Verifiers Certified under AVR Article 55(2)</t>
  </si>
  <si>
    <r>
      <t xml:space="preserve">&lt;Insert name of </t>
    </r>
    <r>
      <rPr>
        <i/>
        <sz val="10"/>
        <rFont val="Arial"/>
        <family val="2"/>
      </rPr>
      <t>the</t>
    </r>
    <r>
      <rPr>
        <i/>
        <sz val="10"/>
        <color indexed="18"/>
        <rFont val="Arial"/>
        <family val="2"/>
      </rPr>
      <t xml:space="preserve"> Competent Authority that is responsible for approval of the monitoring methodology plan and significant changes thereof.&gt;</t>
    </r>
  </si>
  <si>
    <t>&lt;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t>
  </si>
  <si>
    <t>AVR2 Article 34A - justification for carrying out virtual site visit due to force majeure and information on how the 'visit' was conducted and verification risk reduced:</t>
  </si>
  <si>
    <r>
      <t xml:space="preserve">&lt;List all relevant sub-installations (1 per row) and the verified Activity Level for each sub-installation e.g. Heat BM CL XX TJ, Heat BM Non CL XX TJ etc. </t>
    </r>
    <r>
      <rPr>
        <i/>
        <sz val="10"/>
        <color rgb="FF0070C0"/>
        <rFont val="Arial"/>
        <family val="2"/>
      </rPr>
      <t>Unprotect the sheet to enter information into columns A and B&gt;</t>
    </r>
  </si>
  <si>
    <t xml:space="preserve">&lt;Yes/No. (If Yes, please respond appropriately to the question below under compliance with the rules and provide brief details in Annex 3 of anything that has not been reported to the CA before completion of the verification). Changes that affect free allocation may include (partial) cessation of the installation or sub-installation, change in the installation, new sub-installation, merger/split etc.&gt;
</t>
  </si>
  <si>
    <t xml:space="preserve">&lt;Yes/No. (If Yes, please respond appropriately to the question below under compliance with the rules and provide brief details in Annex 3 of anything that has not been reported to the CA before completion of the verification). Section 5.4 GD5 provides examples of such significant changes&gt;
</t>
  </si>
  <si>
    <t>Operator/ Installation site visited physically during verification of the ALCR report:</t>
  </si>
  <si>
    <t>&lt;Yes/No. If the site visit was waived under Article 31 and 32, please provide brief details below under justification as to why not. Please see section 8.3 of GD4 provided by the Commission. If the site visit was carried out virtually because of force majeure please complete the section below on justification for carrying out virtual site visits. Please see section 4 in KGN II.5 on site visits&gt;</t>
  </si>
  <si>
    <t>AVR2 Articles 31 and 32 - Justification for not undertaking site visit:</t>
  </si>
  <si>
    <t>&lt;if the site visit is waived according to Article 31 and 32 AVR, insert date of formal approval by CA for the site visit to be waived, unless it concerns an installation with low emissions as specified in Article 31(2)&gt;
&lt;if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t>
  </si>
  <si>
    <t>Date of waiver approval by CA or date of approval for virtual site visit by CA:</t>
  </si>
  <si>
    <t>&lt;Please confirm that there have been no changes to the NACE/ PRODCOM codes declared by the operator. i.e. that they are consistent with those confirmed for the verified baseline data report. If not please state whether the operator's justification for using different codes is reasonable.&gt;</t>
  </si>
  <si>
    <t>The Verifier (as named on the attached Verification Report and Opinion Statement (VOS)) is responsible - in accordance with Regulation 2018/2067 on Accreditation and Verification (in the current version as referenced under conduct of the verification below) and its verification contract dated as stated in the VOS - for carrying out the verification of the Operator's referenced Report in the public interest, and independent of the Operator and the Competent Authorities responsible for the implementation of Directive 2003/87/EC and Regulation 2019/1842 (ALCR) and 2019/331 (FAR).</t>
  </si>
  <si>
    <t>&lt;This should list any changes to the activity levels and/or operation of the installation  that have been identified by the verifier in the course of their work and which have not been notified to the Competent Authority. It should also list any changes to the monitoring methodology plan that were not notified to the Competent Authority and which have not been approved by the Competent Authority before completion of the verification.&gt;</t>
  </si>
  <si>
    <t>We have conducted a verification of the data relevant to the Activity Levels reported by the above Operator in its Report as referenced in the verification report above.  On the basis of the verification work undertaken (see Annex 2) these data are fairly stated.</t>
  </si>
  <si>
    <t>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t>
  </si>
  <si>
    <t>1) Commission implementing Regulation (EU) No. 2018/2067 on verification of data and on the accreditation of verifiers pursuant to Directive 2003/87/EC as updated by Commission Implementing Regulation (EU) No.2020/2084</t>
  </si>
  <si>
    <t>Final version</t>
  </si>
  <si>
    <r>
      <t>The text of a c</t>
    </r>
    <r>
      <rPr>
        <sz val="10"/>
        <color rgb="FFFF0000"/>
        <rFont val="Arial"/>
        <family val="2"/>
      </rPr>
      <t>onsolidated version of the AVR2 including the amendments to the AVR   can be downloaded</t>
    </r>
    <r>
      <rPr>
        <sz val="10"/>
        <rFont val="Arial"/>
        <family val="2"/>
      </rPr>
      <t xml:space="preserve"> from the following links: </t>
    </r>
  </si>
  <si>
    <t>"Based on the information collected during the verification, the verifier shall issue a verification report to the operator or aircraft operator on each emission report, baseline data report, new entrant data report or annual activity level report that was subject to verification."</t>
  </si>
  <si>
    <t>This is the final version of the ALCR Verification Report template, dated 3 February 2021 and amended in December 2025</t>
  </si>
  <si>
    <t>&lt;Select the relevant range of years for the annual activity level report ; if other is selected, please state in the line below the range of dates&gt; Please note that the annual activity level report relates to one reporting year</t>
  </si>
  <si>
    <t>&lt;Please give brief reasons why a site visit was not considered necessary during the verification of the activity level change report according to Article 31 and 32 AVR and confirm:
* that an appropriate risk assessment was done against the specified criteria; and a waiver approved by the Competent Authority (state date of any waiver confirmation). Such an approval is not required if it concerns installations with low emissions. 
* Please also indicate whether the site visit was carried out during the annual emission verification.  
For more explanation on rules in relation to site visits please see guidance given in section 8.3 of GD4 (version dated 2024 onwards)&gt;</t>
  </si>
  <si>
    <t>&lt; please confirm that if a formal site visit waiver risk assessment was completed it took into account the criteria listed in AVR2 Articles 31 and 32, and section 8.3 of GD4 (version dated 2024 onwards)&gt;</t>
  </si>
  <si>
    <t xml:space="preserve">Delete the Opinion Template text lines that are NOT applicable (you may need to unprotect the sheet to do this)
</t>
  </si>
  <si>
    <t>https://climate.ec.europa.eu/eu-action/eu-emissions-trading-system-eu-ets_en</t>
  </si>
  <si>
    <t>https://eur-lex.europa.eu/legal-content/EN/TXT/?uri=CELEX%3A02003L0087-20240301</t>
  </si>
  <si>
    <t>https://eur-lex.europa.eu/legal-content/EN/TXT/?uri=CELEX%3A02019R0331-20240101</t>
  </si>
  <si>
    <t>https://eur-lex.europa.eu/legal-content/EN/TXT/?uri=CELEX%3A02018R2067-20250622</t>
  </si>
  <si>
    <t xml:space="preserve">Monitoring and Reporting in the EU ETS: 
    </t>
  </si>
  <si>
    <t>https://eur-lex.europa.eu/legal-content/EN/TXT/PDF/?uri=OJ:L_202500772</t>
  </si>
  <si>
    <t>Article 17a: Checks carried out on the implementation of Energy Efficiency recommendations:</t>
  </si>
  <si>
    <t>Has the implementation of all energy efficiency recommendations been completed?</t>
  </si>
  <si>
    <t>Article 17b: Checks carried out on the application of an exception to energy efficiency implementation conditionality</t>
  </si>
  <si>
    <t>&lt;Please confirm that the implementation of all energy efficiency recommendations from energy audits or a certified energy management system under Article 8 EED have been completed (recommendations from audits or certified energy management system issued in the first four years of the baseline period). For more information please see section 2.4 GD4 and GD12.&gt;
&lt;NOTE: if there were no recommendations to be implemented, please state "Not Applicable" in response to this question&gt;</t>
  </si>
  <si>
    <t>&lt;If implementation of all energy efficiency recommendations has not been completed, the verifier must check whether one of the exceptions to energy efficiency implementation conditionality listed in Article 22a(1) of the FAR applies (Article 17b AVR). Please confirm that these checks have been carried out. For more guidance please see section 7 of GD12.&gt;
&lt;NOTE: if the implementation of all energy efficiency recommendations has been completed, please state "Not Applicable" in response to this question&gt;</t>
  </si>
  <si>
    <t>Do any of the exceptions to energy  efficiency implementation conditionality apply?</t>
  </si>
  <si>
    <t>&lt;Please confirm that one of the exceptions to energy efficiency recommendation conditionality applies. If yes, provide details in Annex 1&gt;
&lt;NOTE: if the implementation of all energy efficiency recommendations has been completed, please state "Not Applicable" in response to this question&gt;</t>
  </si>
  <si>
    <t>G.</t>
  </si>
  <si>
    <t>&lt;According to Article 3a ALCR the operator may recover the allowances that were reduced because the implementation of energy efficiency recommendations was not completed by the time the baseline data report had to be submitted provided that the operator demonstrates to the satisfaction of the competent authority that either one of the exemptions in ARticle 22a FAR apply or the implmentation of the energy efficiency recommendations is completed. :Please confirm that checks have been carried out on the implementation of these outstanding energy efficiency recommendations from energy audits or a certified energy management system under Article 8 Energy Efficiency Directive (EED) (recommendations from audits and EMS issued in the first four years of the baseline period. Please see section 2.4 of GD4 and GD12.&gt;
&lt;NOTE: if there were no recommendations to be implemented, please state "Not Applicable" in response to this question &gt;</t>
  </si>
  <si>
    <t>G1</t>
  </si>
  <si>
    <t>G2</t>
  </si>
  <si>
    <t>G3</t>
  </si>
  <si>
    <t>G4</t>
  </si>
  <si>
    <t>G5</t>
  </si>
  <si>
    <t>G6</t>
  </si>
  <si>
    <t>G7</t>
  </si>
  <si>
    <t>G8</t>
  </si>
  <si>
    <t>G9</t>
  </si>
  <si>
    <t>G10</t>
  </si>
  <si>
    <t>H.</t>
  </si>
  <si>
    <t>H1</t>
  </si>
  <si>
    <t>H2</t>
  </si>
  <si>
    <t>H3</t>
  </si>
  <si>
    <t>H4</t>
  </si>
  <si>
    <t>H5</t>
  </si>
  <si>
    <t>I.</t>
  </si>
  <si>
    <t>I1</t>
  </si>
  <si>
    <t>I2</t>
  </si>
  <si>
    <t>I3</t>
  </si>
  <si>
    <t>I4</t>
  </si>
  <si>
    <t>I5</t>
  </si>
  <si>
    <t>I6</t>
  </si>
  <si>
    <t>Equivalent GHG reductions achieved [Article 22a(1)(c)]</t>
  </si>
  <si>
    <t>https://climate.ec.europa.eu/eu-action/carbon-markets/eu-emissions-trading-system-eu-ets/free-allocation/about-free-allocation_en</t>
  </si>
  <si>
    <t>Updated 2025 for new legislation</t>
  </si>
  <si>
    <t>Used in:</t>
  </si>
  <si>
    <t>:'Guidelines and Conditions'!B1:I1</t>
  </si>
  <si>
    <t>:'Guidelines and Conditions'!B2:I2</t>
  </si>
  <si>
    <t>:'Guidelines and Conditions'!B4:I4</t>
  </si>
  <si>
    <t>:'Guidelines and Conditions'!B5:I5</t>
  </si>
  <si>
    <t>:'Guidelines and Conditions'!B6:I6</t>
  </si>
  <si>
    <t>:'Guidelines and Conditions'!B7:I7</t>
  </si>
  <si>
    <t>:'Guidelines and Conditions'!B8:I8</t>
  </si>
  <si>
    <t>:'Guidelines and Conditions'!B10:I10</t>
  </si>
  <si>
    <t>:'Guidelines and Conditions'!_GoBack</t>
  </si>
  <si>
    <t>:'Guidelines and Conditions'!C14:I14</t>
  </si>
  <si>
    <t>:'Guidelines and Conditions'!C15:I15</t>
  </si>
  <si>
    <t>:'Guidelines and Conditions'!C16:I16</t>
  </si>
  <si>
    <t>:'Guidelines and Conditions'!C17:I17</t>
  </si>
  <si>
    <t>:'Guidelines and Conditions'!C22:I22</t>
  </si>
  <si>
    <t>:'Guidelines and Conditions'!C24:I24</t>
  </si>
  <si>
    <t>:'Guidelines and Conditions'!C26:I26</t>
  </si>
  <si>
    <t>:'Guidelines and Conditions'!C29:I29</t>
  </si>
  <si>
    <t>:'Guidelines and Conditions'!C31:I31</t>
  </si>
  <si>
    <t>:'Guidelines and Conditions'!C34:I34</t>
  </si>
  <si>
    <t>:'Guidelines and Conditions'!C37:I37</t>
  </si>
  <si>
    <t>:'Guidelines and Conditions'!C40:I40</t>
  </si>
  <si>
    <t>:'Guidelines and Conditions'!C42:I42</t>
  </si>
  <si>
    <t>:'Guidelines and Conditions'!C44:I44</t>
  </si>
  <si>
    <t>:'Guidelines and Conditions'!C47:I47</t>
  </si>
  <si>
    <t>:'Guidelines and Conditions'!C54:D54</t>
  </si>
  <si>
    <t>:'Guidelines and Conditions'!B62:I62</t>
  </si>
  <si>
    <t>:'READ ME How to use this file'!B1</t>
  </si>
  <si>
    <t>:'READ ME How to use this file'!B2:C2</t>
  </si>
  <si>
    <t>:'READ ME How to use this file'!B3</t>
  </si>
  <si>
    <t>:'READ ME How to use this file'!C3</t>
  </si>
  <si>
    <t>:'READ ME How to use this file'!B4</t>
  </si>
  <si>
    <t>:'READ ME How to use this file'!C4</t>
  </si>
  <si>
    <t>:'READ ME How to use this file'!B5</t>
  </si>
  <si>
    <t>:'READ ME How to use this file'!C5</t>
  </si>
  <si>
    <t>:'READ ME How to use this file'!B6</t>
  </si>
  <si>
    <t>:'READ ME How to use this file'!C6</t>
  </si>
  <si>
    <t>:'READ ME How to use this file'!A8:B8</t>
  </si>
  <si>
    <t>:'READ ME How to use this file'!B9:C9</t>
  </si>
  <si>
    <t>:'READ ME How to use this file'!B10:C10</t>
  </si>
  <si>
    <t>:'READ ME How to use this file'!B11:C11</t>
  </si>
  <si>
    <t>:'READ ME How to use this file'!B13:C13</t>
  </si>
  <si>
    <t>:'READ ME How to use this file'!B14:C14</t>
  </si>
  <si>
    <t>:'READ ME How to use this file'!B15:C15</t>
  </si>
  <si>
    <t>:'READ ME How to use this file'!B16:C16</t>
  </si>
  <si>
    <t>:'READ ME How to use this file'!B17:C17</t>
  </si>
  <si>
    <t>:'READ ME How to use this file'!B19:C19</t>
  </si>
  <si>
    <t>:'Opinion Statement'!A32</t>
  </si>
  <si>
    <t>:'Opinion Statement'!A2:B2</t>
  </si>
  <si>
    <t>:'Opinion Statement'!C2:C6</t>
  </si>
  <si>
    <t>:'Opinion Statement'!A3:B3</t>
  </si>
  <si>
    <t>:'Opinion Statement'!A5:B5</t>
  </si>
  <si>
    <t>:'Opinion Statement'!A6</t>
  </si>
  <si>
    <t>:'Opinion Statement'!A7</t>
  </si>
  <si>
    <t>:'Opinion Statement'!A8</t>
  </si>
  <si>
    <t>:'Opinion Statement'!A9</t>
  </si>
  <si>
    <t>:'Opinion Statement'!A10</t>
  </si>
  <si>
    <t>:'Opinion Statement'!A11</t>
  </si>
  <si>
    <t>:'Opinion Statement'!A12</t>
  </si>
  <si>
    <t>:'Opinion Statement'!C12</t>
  </si>
  <si>
    <t>:'Opinion Statement'!A13</t>
  </si>
  <si>
    <t>:'Opinion Statement'!C13</t>
  </si>
  <si>
    <t>:'Opinion Statement'!A14</t>
  </si>
  <si>
    <t>:'Opinion Statement'!C14</t>
  </si>
  <si>
    <t>:'Opinion Statement'!A15</t>
  </si>
  <si>
    <t>:'Opinion Statement'!C15</t>
  </si>
  <si>
    <t>:'Opinion Statement'!A16</t>
  </si>
  <si>
    <t>:'Opinion Statement'!C16</t>
  </si>
  <si>
    <t>:'Opinion Statement'!A17</t>
  </si>
  <si>
    <t>:'Opinion Statement'!C17</t>
  </si>
  <si>
    <t>:'Opinion Statement'!A19:B19</t>
  </si>
  <si>
    <t>:'Opinion Statement'!A20:B20</t>
  </si>
  <si>
    <t>:'Opinion Statement'!A21</t>
  </si>
  <si>
    <t>:'Opinion Statement'!C21</t>
  </si>
  <si>
    <t>:'Opinion Statement'!C22</t>
  </si>
  <si>
    <t>:'Opinion Statement'!A43:B43</t>
  </si>
  <si>
    <t>:'Opinion Statement'!A44</t>
  </si>
  <si>
    <t>:'Opinion Statement'!C44</t>
  </si>
  <si>
    <t>:'Opinion Statement'!A45:A46</t>
  </si>
  <si>
    <t>:'Opinion Statement'!C45:C46</t>
  </si>
  <si>
    <t>:'Opinion Statement'!A47</t>
  </si>
  <si>
    <t>:'Opinion Statement'!C47</t>
  </si>
  <si>
    <t>:'Opinion Statement'!A48</t>
  </si>
  <si>
    <t>:'Opinion Statement'!C48</t>
  </si>
  <si>
    <t>:'Opinion Statement'!A49</t>
  </si>
  <si>
    <t>:'Opinion Statement'!C49</t>
  </si>
  <si>
    <t>:'Opinion Statement'!A50</t>
  </si>
  <si>
    <t>:'Opinion Statement'!C50</t>
  </si>
  <si>
    <t>:'Opinion Statement'!A51</t>
  </si>
  <si>
    <t>:'Opinion Statement'!C51</t>
  </si>
  <si>
    <t>:'Opinion Statement'!A52</t>
  </si>
  <si>
    <t>:'Opinion Statement'!C52</t>
  </si>
  <si>
    <t>:'Opinion Statement'!A54:B54</t>
  </si>
  <si>
    <t>:'Opinion Statement'!A55</t>
  </si>
  <si>
    <t>:'Opinion Statement'!C55</t>
  </si>
  <si>
    <t>:'Opinion Statement'!A56</t>
  </si>
  <si>
    <t>:'Opinion Statement'!C56</t>
  </si>
  <si>
    <t>:'Opinion Statement'!A57</t>
  </si>
  <si>
    <t>:'Opinion Statement'!C57</t>
  </si>
  <si>
    <t>:'Opinion Statement'!A58</t>
  </si>
  <si>
    <t>:'Opinion Statement'!C58</t>
  </si>
  <si>
    <t>:'Opinion Statement'!A59</t>
  </si>
  <si>
    <t>:'Opinion Statement'!C59</t>
  </si>
  <si>
    <t>:'Opinion Statement'!A60</t>
  </si>
  <si>
    <t>:'Opinion Statement'!C60</t>
  </si>
  <si>
    <t>:'Opinion Statement'!A61</t>
  </si>
  <si>
    <t>:'Opinion Statement'!C61</t>
  </si>
  <si>
    <t>:'Opinion Statement'!A62</t>
  </si>
  <si>
    <t>:'Opinion Statement'!C62</t>
  </si>
  <si>
    <t>:'Opinion Statement'!C1</t>
  </si>
  <si>
    <t>Status</t>
  </si>
  <si>
    <t>Observations</t>
  </si>
  <si>
    <t>&lt; Under the 'recommendation' heading please give a 'title name' and describe in general terms the recommendation from the energy audit report or certified energy management system, with a clear and traceable reference to the audit report or certified energy management system output for each relevant recommendation. &gt;
&lt; Under your 'observations' please provide any detail that would be relevant for the CA to know: e.g. any observations on the operator's evidence checked (in general terms the type of evidence checked), whether the evidence was clear, whether evidence from the operator did not sufficiently demonstrate that implementation was completed, whether the evidence shows that the recommendation was still outstanding&gt;</t>
  </si>
  <si>
    <t>Status of recommendations</t>
  </si>
  <si>
    <t>Conditionality applies Yes/No</t>
  </si>
  <si>
    <t>Conditionality Exceptions</t>
  </si>
  <si>
    <t>Under consideration</t>
  </si>
  <si>
    <t>In planning</t>
  </si>
  <si>
    <t>Awaiting contract signing</t>
  </si>
  <si>
    <t>Awaiting procurement of goods or services</t>
  </si>
  <si>
    <t>Awaiting next major shut down</t>
  </si>
  <si>
    <t>Will be completed within the next 3 months</t>
  </si>
  <si>
    <t>Will be completed within the next 6 months</t>
  </si>
  <si>
    <t>Will be completed within the next 12 months</t>
  </si>
  <si>
    <t>Will not be implemented</t>
  </si>
  <si>
    <t>Other (please provide details)</t>
  </si>
  <si>
    <t>Not applicable</t>
  </si>
  <si>
    <t>Applicable exceptions</t>
  </si>
  <si>
    <t>Pay-back time exceeds 3 years [Article 22a(1)(a)]</t>
  </si>
  <si>
    <t>Investment costs exceed one or both thresholds in Article 22a(1)(b)</t>
  </si>
  <si>
    <t>Recommendation would not achieve energy savings within industrial process boundary [Article 22a(1)(d)]</t>
  </si>
  <si>
    <t>Installation specific operating conditions have not yet occurred [Article 22a(1)(e)]</t>
  </si>
  <si>
    <t>Recommendations not issued in the period 2019 to 2022 [Article 22a(1)(f)]</t>
  </si>
  <si>
    <t>&lt; If more than 10 lines are needed, you can insert more lines by copying the line for G10 and inserting below the line.  This will carry over all the formatting and drop down boxes.  Please amend the G# to the updated number</t>
  </si>
  <si>
    <t>Reasons for not carrying out checks on applicability of exceptions to conditionality of allocation; and any relevant observations</t>
  </si>
  <si>
    <t>&lt; Please give brief reasons why  no checks were done on the applicability of exceptions to conditionality of allocation&gt;
&lt;NOTE: if the implementation of all energy efficiency recommendations has been completed, please state "Not Applicable" in response to this question&gt;</t>
  </si>
  <si>
    <t>Provide below details about any exceptions that apply and your observations</t>
  </si>
  <si>
    <t>&lt;For each exception, give the 'title name' of the recommendation in the first line, then the observation in the second line of each I#.  If recommendation is also listed in Table G above, please use the same title name to enable cross referencing.&gt;</t>
  </si>
  <si>
    <t xml:space="preserve">&lt; If the recommendation is not completed, the verifier shall check for each recommendation issued in the first four years of the baseline period whether any of the 6  exception types applies. Please state for each type of exception  the recommendation(s) it relates to.&gt;
Under your observations please also provide the following details as a minimum:
a) why the exception is applicable, 
b) (in general terms) what evidence was provided by the operator (e.g. sworn statements, calculations, other evidence)
c) any relevant observations on the evaluation of the evidence 
For the applicable exceptions please also describe the following:
- Article 22a(1)(a): information on the pay-back time provided by the operator and confirmation that this exceeds 3 years
- Article 22a(1)(b): confirmation that the investment costs exceed the thresholds in Article 22a(1)(b) FAR
- Article 22a(1)(c): confirmation that the recommendation does not relate to the industry process of the installation
- Article 22a(1)(d): confirmation that the recommendations require specific conditions for implementation: state the specific conditions and that these conditions have not yet occurred. If there was a sworn statement or other evidence that the recommendations will be implemented once specific conditions occur, please also state this. 
- Article 22a(1)(e): confirmation that other measures were implemented during or after the baseline period and that these measures led to equivalent GHG emission reductions within the installation
</t>
  </si>
  <si>
    <t>Recommendation Title &amp; Observations</t>
  </si>
  <si>
    <t>D) EC Regulation (EU) 2023/956 establishing a carbon border adjustment mechanism (CBAM)</t>
  </si>
  <si>
    <t>E) EU Guidance developed by the European Commission Services to support the harmonised interpretation of the ALCR and FAR</t>
  </si>
  <si>
    <t>F)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t>
  </si>
  <si>
    <t>:'Opinion Statement'!A90:A92</t>
  </si>
  <si>
    <t>:'Opinion Statement'!A93:A95</t>
  </si>
  <si>
    <t>:'Opinion Statement'!A64:B64</t>
  </si>
  <si>
    <t>:'Opinion Statement'!C64</t>
  </si>
  <si>
    <t>:'Opinion Statement'!A65</t>
  </si>
  <si>
    <t>:'Opinion Statement'!A66</t>
  </si>
  <si>
    <t>:'Opinion Statement'!C66</t>
  </si>
  <si>
    <t>:'Opinion Statement'!A67:B67</t>
  </si>
  <si>
    <t>:'Opinion Statement'!C67</t>
  </si>
  <si>
    <t>:'Opinion Statement'!A68</t>
  </si>
  <si>
    <t>:'Opinion Statement'!C68</t>
  </si>
  <si>
    <t>:'Opinion Statement'!A69</t>
  </si>
  <si>
    <t>:'Opinion Statement'!A70</t>
  </si>
  <si>
    <t>:'Opinion Statement'!A71</t>
  </si>
  <si>
    <t>:'Opinion Statement'!C71</t>
  </si>
  <si>
    <t>:'Opinion Statement'!A72</t>
  </si>
  <si>
    <t>:'Opinion Statement'!A73</t>
  </si>
  <si>
    <t>:'Opinion Statement'!A74</t>
  </si>
  <si>
    <t>:'Opinion Statement'!A75</t>
  </si>
  <si>
    <t>:'Opinion Statement'!A76</t>
  </si>
  <si>
    <t>:'Opinion Statement'!A77</t>
  </si>
  <si>
    <t>:'Opinion Statement'!A78</t>
  </si>
  <si>
    <t>:'Opinion Statement'!A79</t>
  </si>
  <si>
    <t>:'Opinion Statement'!C79</t>
  </si>
  <si>
    <t>:'Opinion Statement'!A80</t>
  </si>
  <si>
    <t>:'Opinion Statement'!C80</t>
  </si>
  <si>
    <t>:'Opinion Statement'!A81</t>
  </si>
  <si>
    <t>:'Opinion Statement'!C81</t>
  </si>
  <si>
    <t>:'Opinion Statement'!A82</t>
  </si>
  <si>
    <t>:'Opinion Statement'!C82</t>
  </si>
  <si>
    <t>:'Opinion Statement'!A83:A85</t>
  </si>
  <si>
    <t>:'Opinion Statement'!C83:C85</t>
  </si>
  <si>
    <t>:'Opinion Statement'!B84</t>
  </si>
  <si>
    <t>:'Opinion Statement'!A86</t>
  </si>
  <si>
    <t>:'Opinion Statement'!A87:A89</t>
  </si>
  <si>
    <t>:'Opinion Statement'!C87</t>
  </si>
  <si>
    <t>:'Opinion Statement'!B88</t>
  </si>
  <si>
    <t>:'Opinion Statement'!C89</t>
  </si>
  <si>
    <t>:'Opinion Statement'!C93</t>
  </si>
  <si>
    <t>:'Opinion Statement'!B94</t>
  </si>
  <si>
    <t>:'Opinion Statement'!A96</t>
  </si>
  <si>
    <t>:'Opinion Statement'!A97</t>
  </si>
  <si>
    <t>:'Opinion Statement'!A98:A100</t>
  </si>
  <si>
    <t>:'Opinion Statement'!B99</t>
  </si>
  <si>
    <t>:'Opinion Statement'!A101:A103</t>
  </si>
  <si>
    <t>:'Opinion Statement'!B102</t>
  </si>
  <si>
    <t>:'Opinion Statement'!C103</t>
  </si>
  <si>
    <t>:'Opinion Statement'!A104</t>
  </si>
  <si>
    <t>:'Opinion Statement'!C104</t>
  </si>
  <si>
    <t>:'Opinion Statement'!A105:B105</t>
  </si>
  <si>
    <t>:'Opinion Statement'!A106:A108</t>
  </si>
  <si>
    <t>:'Opinion Statement'!C106:C107</t>
  </si>
  <si>
    <t>:'Opinion Statement'!A109:A111</t>
  </si>
  <si>
    <t>:'Opinion Statement'!A112:B112</t>
  </si>
  <si>
    <t>:'Opinion Statement'!C112:C114</t>
  </si>
  <si>
    <t>:'Opinion Statement'!A113:A115</t>
  </si>
  <si>
    <t>:'Opinion Statement'!B114</t>
  </si>
  <si>
    <t>:'Opinion Statement'!A116:A118</t>
  </si>
  <si>
    <t>:'Opinion Statement'!A119:A121</t>
  </si>
  <si>
    <t>:'Opinion Statement'!A123:B123</t>
  </si>
  <si>
    <t>:'Opinion Statement'!C122:C123</t>
  </si>
  <si>
    <t>:'Opinion Statement'!A124:A125</t>
  </si>
  <si>
    <t>:'Opinion Statement'!B124:B125</t>
  </si>
  <si>
    <t>:'Opinion Statement'!C124</t>
  </si>
  <si>
    <t>:'Opinion Statement'!C125</t>
  </si>
  <si>
    <t>:'Opinion Statement'!A126:A127</t>
  </si>
  <si>
    <t>:'Opinion Statement'!B126:B127</t>
  </si>
  <si>
    <t>:'Opinion Statement'!C126</t>
  </si>
  <si>
    <t>:'Opinion Statement'!C127</t>
  </si>
  <si>
    <t>:'Opinion Statement'!A128:A138</t>
  </si>
  <si>
    <t>:'Opinion Statement'!C128:C135</t>
  </si>
  <si>
    <t>:'Opinion Statement'!C136:C138</t>
  </si>
  <si>
    <t>:'Opinion Statement'!A139:A148</t>
  </si>
  <si>
    <t>:'Opinion Statement'!B139</t>
  </si>
  <si>
    <t>:'Opinion Statement'!C139</t>
  </si>
  <si>
    <t>:'Opinion Statement'!B140</t>
  </si>
  <si>
    <t>:'Opinion Statement'!C140:C141</t>
  </si>
  <si>
    <t>:'Opinion Statement'!B141</t>
  </si>
  <si>
    <t>:'Opinion Statement'!B142</t>
  </si>
  <si>
    <t>:'Opinion Statement'!B143</t>
  </si>
  <si>
    <t>:'Opinion Statement'!B144</t>
  </si>
  <si>
    <t>:'Opinion Statement'!B145</t>
  </si>
  <si>
    <t>:'Opinion Statement'!B146</t>
  </si>
  <si>
    <t>:'Opinion Statement'!A149:B149</t>
  </si>
  <si>
    <t>:'Opinion Statement'!A150</t>
  </si>
  <si>
    <t>:'Opinion Statement'!C150</t>
  </si>
  <si>
    <t>:'Opinion Statement'!A151</t>
  </si>
  <si>
    <t>:'Opinion Statement'!A152</t>
  </si>
  <si>
    <t>:'Opinion Statement'!A153</t>
  </si>
  <si>
    <t>:'Opinion Statement'!A154</t>
  </si>
  <si>
    <t>:'Opinion Statement'!A156</t>
  </si>
  <si>
    <t>:'Opinion Statement'!C156</t>
  </si>
  <si>
    <t>:'Opinion Statement'!A157</t>
  </si>
  <si>
    <t>:'Opinion Statement'!C157</t>
  </si>
  <si>
    <t>:'Opinion Statement'!A158</t>
  </si>
  <si>
    <t>:'Opinion Statement'!C158</t>
  </si>
  <si>
    <t>:'Opinion Statement'!A160</t>
  </si>
  <si>
    <t>:'Opinion Statement'!C160</t>
  </si>
  <si>
    <t>:'Opinion Statement'!A161</t>
  </si>
  <si>
    <t>:'Opinion Statement'!C161</t>
  </si>
  <si>
    <t>:'Opinion Statement'!A162</t>
  </si>
  <si>
    <t>:'Opinion Statement'!A163</t>
  </si>
  <si>
    <t>:'Opinion Statement'!A164</t>
  </si>
  <si>
    <t>:'Opinion Statement'!C164</t>
  </si>
  <si>
    <t>:'Opinion Statement'!A165</t>
  </si>
  <si>
    <t>:'Opinion Statement'!C165</t>
  </si>
  <si>
    <t>:'Annex 1 - Findings'!A1:E1</t>
  </si>
  <si>
    <t>:'Annex 1 - Findings'!G3</t>
  </si>
  <si>
    <t>:'Annex 1 - Findings'!A4:E4</t>
  </si>
  <si>
    <t>:'Annex 1 - Findings'!B6</t>
  </si>
  <si>
    <t>:'Annex 1 - Findings'!E6</t>
  </si>
  <si>
    <t>:'Annex 1 - Findings'!G6</t>
  </si>
  <si>
    <t>:'Annex 1 - Findings'!G7:G11</t>
  </si>
  <si>
    <t>:'Annex 1 - Findings'!G12:G16</t>
  </si>
  <si>
    <t>:'Annex 1 - Findings'!B18:D18</t>
  </si>
  <si>
    <t>:'Annex 1 - Findings'!G19:G23</t>
  </si>
  <si>
    <t>:'Annex 1 - Findings'!G24:G28</t>
  </si>
  <si>
    <t>:'Annex 1 - Findings'!B30:D30</t>
  </si>
  <si>
    <t>:'Annex 1 - Findings'!B31:D31</t>
  </si>
  <si>
    <t>:'Annex 1 - Findings'!G32:G36</t>
  </si>
  <si>
    <t>:'Annex 1 - Findings'!G37:G41</t>
  </si>
  <si>
    <t>:'Annex 1 - Findings'!B43:D43</t>
  </si>
  <si>
    <t>:'Annex 1 - Findings'!G44:G53</t>
  </si>
  <si>
    <t>:'Annex 1 - Findings'!B55:D55</t>
  </si>
  <si>
    <t>:'Annex 1 - Findings'!G56:G63</t>
  </si>
  <si>
    <t>:'Annex 1 - Findings'!B67:D67</t>
  </si>
  <si>
    <t>:'Annex 1 - Findings'!G68:G75</t>
  </si>
  <si>
    <t>:'Annex 1 - Findings'!B79:G79</t>
  </si>
  <si>
    <t>:'Annex 1 - Findings'!B80</t>
  </si>
  <si>
    <t>:'Annex 1 - Findings'!C80</t>
  </si>
  <si>
    <t>:'Annex 1 - Findings'!D80:E80</t>
  </si>
  <si>
    <t>:'Annex 1 - Findings'!G81:G85</t>
  </si>
  <si>
    <t>:'Annex 1 - Findings'!G90</t>
  </si>
  <si>
    <t>:EUwideConstants!A119</t>
  </si>
  <si>
    <t>:EUwideConstants!A120</t>
  </si>
  <si>
    <t>:EUwideConstants!A121</t>
  </si>
  <si>
    <t>:EUwideConstants!A122</t>
  </si>
  <si>
    <t>:EUwideConstants!A123</t>
  </si>
  <si>
    <t>:EUwideConstants!A124</t>
  </si>
  <si>
    <t>:EUwideConstants!A125</t>
  </si>
  <si>
    <t>:EUwideConstants!A126</t>
  </si>
  <si>
    <t>:EUwideConstants!A127</t>
  </si>
  <si>
    <t>:EUwideConstants!A128</t>
  </si>
  <si>
    <t>:EUwideConstants!A129</t>
  </si>
  <si>
    <t>:'Annex 1 - Findings'!B92:E92</t>
  </si>
  <si>
    <t>:'Annex 1 - Findings'!G93:G97</t>
  </si>
  <si>
    <t>:'Annex 1 - Findings'!B99:G99</t>
  </si>
  <si>
    <t>:'Annex 1 - Findings'!B100</t>
  </si>
  <si>
    <t>:'Annex 1 - Findings'!C100:E100</t>
  </si>
  <si>
    <t>:'Annex 1 - Findings'!G101</t>
  </si>
  <si>
    <t>:'Annex 1 - Findings'!G102:G111</t>
  </si>
  <si>
    <t>:EUwideConstants!A132</t>
  </si>
  <si>
    <t>:EUwideConstants!A133</t>
  </si>
  <si>
    <t>:EUwideConstants!A134</t>
  </si>
  <si>
    <t>:EUwideConstants!A137</t>
  </si>
  <si>
    <t>:EUwideConstants!A138</t>
  </si>
  <si>
    <t>:EUwideConstants!A139</t>
  </si>
  <si>
    <t>:EUwideConstants!A140</t>
  </si>
  <si>
    <t>:EUwideConstants!A141</t>
  </si>
  <si>
    <t>:EUwideConstants!A142</t>
  </si>
  <si>
    <t>:EUwideConstants!A143</t>
  </si>
  <si>
    <t>:'Annex 1 - Findings'!A114:E114</t>
  </si>
  <si>
    <t>:'Annex 1 - Findings'!B116</t>
  </si>
  <si>
    <t>:'Annex 1 - Findings'!G116</t>
  </si>
  <si>
    <t>:'Annex 1 - Findings'!B117</t>
  </si>
  <si>
    <t>:'Annex 1 - Findings'!B118</t>
  </si>
  <si>
    <t>:'Annex 1 - Findings'!B119</t>
  </si>
  <si>
    <t>:'Annex 1 - Findings'!B120</t>
  </si>
  <si>
    <t>:'Annex 1 - Findings'!G121</t>
  </si>
  <si>
    <t>:'Annex 1 - Findings'!B122</t>
  </si>
  <si>
    <t>:'Annex 1 - Findings'!G123</t>
  </si>
  <si>
    <t>:'Annex 2 - basis of work'!B37 + 'Annex 2 - basis of work'!B38</t>
  </si>
  <si>
    <t>:'Annex 2 - basis of work'!B30  + 'Annex 2 - basis of work'!B43</t>
  </si>
  <si>
    <t>2) EU guidance on certified verifiers developed by European Commission Services</t>
  </si>
  <si>
    <t>:'Annex 2 - basis of work'!C3:C4</t>
  </si>
  <si>
    <t>:'Annex 2 - basis of work'!A5:B5</t>
  </si>
  <si>
    <t>:'Annex 2 - basis of work'!C5:C6</t>
  </si>
  <si>
    <t>:'Annex 2 - basis of work'!A7</t>
  </si>
  <si>
    <t>:'Annex 2 - basis of work'!B7</t>
  </si>
  <si>
    <t>:'Annex 2 - basis of work'!A8</t>
  </si>
  <si>
    <t>:'Annex 2 - basis of work'!B8</t>
  </si>
  <si>
    <t>:'Annex 2 - basis of work'!B9</t>
  </si>
  <si>
    <t>:'Annex 2 - basis of work'!B10</t>
  </si>
  <si>
    <t>:'Annex 2 - basis of work'!B11</t>
  </si>
  <si>
    <t>:'Annex 2 - basis of work'!B12</t>
  </si>
  <si>
    <t>:'Annex 2 - basis of work'!B13</t>
  </si>
  <si>
    <t>:'Annex 2 - basis of work'!B14</t>
  </si>
  <si>
    <t>:'Annex 2 - basis of work'!B15</t>
  </si>
  <si>
    <t>:'Annex 2 - basis of work'!B16</t>
  </si>
  <si>
    <t>:'Annex 2 - basis of work'!B17</t>
  </si>
  <si>
    <t>:'Annex 2 - basis of work'!B18</t>
  </si>
  <si>
    <t>:'Annex 2 - basis of work'!A19</t>
  </si>
  <si>
    <t>:'Annex 2 - basis of work'!B19</t>
  </si>
  <si>
    <t>:'Annex 2 - basis of work'!A20</t>
  </si>
  <si>
    <t>:'Annex 2 - basis of work'!B20</t>
  </si>
  <si>
    <t>:'Annex 2 - basis of work'!B21</t>
  </si>
  <si>
    <t>:'Annex 2 - basis of work'!C21</t>
  </si>
  <si>
    <t>:'Annex 2 - basis of work'!B22</t>
  </si>
  <si>
    <t>:'Annex 2 - basis of work'!B23</t>
  </si>
  <si>
    <t>:'Annex 2 - basis of work'!B24</t>
  </si>
  <si>
    <t>:'Annex 2 - basis of work'!B25</t>
  </si>
  <si>
    <t>:'Annex 2 - basis of work'!A26</t>
  </si>
  <si>
    <t>:'Annex 2 - basis of work'!C26</t>
  </si>
  <si>
    <t>:'Annex 2 - basis of work'!B27</t>
  </si>
  <si>
    <t>:'Annex 2 - basis of work'!A29:A38</t>
  </si>
  <si>
    <t>:'Annex 2 - basis of work'!B29</t>
  </si>
  <si>
    <t>:'Annex 2 - basis of work'!C29:C38</t>
  </si>
  <si>
    <t>:'Annex 2 - basis of work'!B31</t>
  </si>
  <si>
    <t>:'Annex 2 - basis of work'!B32</t>
  </si>
  <si>
    <t>:'Annex 2 - basis of work'!B33</t>
  </si>
  <si>
    <t>:'Annex 2 - basis of work'!B34</t>
  </si>
  <si>
    <t>:'Annex 2 - basis of work'!B35</t>
  </si>
  <si>
    <t>:'Annex 2 - basis of work'!B39</t>
  </si>
  <si>
    <t>:'Annex 2 - basis of work'!C39:C41</t>
  </si>
  <si>
    <t>:'Annex 2 - basis of work'!B40</t>
  </si>
  <si>
    <t>:'Annex 2 - basis of work'!B41</t>
  </si>
  <si>
    <t>:'Annex 2 - basis of work'!B42</t>
  </si>
  <si>
    <t>:'Annex 2 - basis of work'!C42:C43</t>
  </si>
  <si>
    <t>:'Annex 2 - basis of work'!B44</t>
  </si>
  <si>
    <t>:'Annex 2 - basis of work'!B48</t>
  </si>
  <si>
    <t>:'Annex 2 - basis of work'!C48:C57</t>
  </si>
  <si>
    <t>:'Annex 2 - basis of work'!B49</t>
  </si>
  <si>
    <t>:'Annex 2 - basis of work'!B50</t>
  </si>
  <si>
    <t>:'Annex 2 - basis of work'!B51</t>
  </si>
  <si>
    <t>:'Annex 2 - basis of work'!B52</t>
  </si>
  <si>
    <t>:'Annex 2 - basis of work'!B53</t>
  </si>
  <si>
    <t>:'Annex 2 - basis of work'!B54</t>
  </si>
  <si>
    <t>:'Annex 3 - Changes '!A2:B2</t>
  </si>
  <si>
    <t>:'Annex 3 - Changes '!A5:B5</t>
  </si>
  <si>
    <t>:'Annex 3 - Changes '!A6:B6</t>
  </si>
  <si>
    <t>:'Annex 3 - Changes '!C8:C10</t>
  </si>
  <si>
    <t>:'Annex 3 - Changes '!C11:C13</t>
  </si>
  <si>
    <t>:'Annex 3 - Changes '!A19:B19</t>
  </si>
  <si>
    <t>:'Annex 3 - Changes '!B20</t>
  </si>
  <si>
    <t>:'Annex 3 - Changes '!C21:C26</t>
  </si>
  <si>
    <t>:'Annex 3 - Changes '!C27</t>
  </si>
  <si>
    <t>:Accounting!B3</t>
  </si>
  <si>
    <t>:Accounting!B8</t>
  </si>
  <si>
    <t>:EUwideConstants!A2</t>
  </si>
  <si>
    <t>:EUwideConstants!A3</t>
  </si>
  <si>
    <t>:EUwideConstants!A4</t>
  </si>
  <si>
    <t>:EUwideConstants!A5</t>
  </si>
  <si>
    <t>:EUwideConstants!A6</t>
  </si>
  <si>
    <t>:EUwideConstants!A7</t>
  </si>
  <si>
    <t>:EUwideConstants!A8</t>
  </si>
  <si>
    <t>:EUwideConstants!A9</t>
  </si>
  <si>
    <t>:EUwideConstants!A10</t>
  </si>
  <si>
    <t>:EUwideConstants!A11</t>
  </si>
  <si>
    <t>:EUwideConstants!A12</t>
  </si>
  <si>
    <t>:EUwideConstants!A13</t>
  </si>
  <si>
    <t>:EUwideConstants!A14</t>
  </si>
  <si>
    <t>:EUwideConstants!A15</t>
  </si>
  <si>
    <t>:EUwideConstants!A16</t>
  </si>
  <si>
    <t>:EUwideConstants!A17</t>
  </si>
  <si>
    <t>:EUwideConstants!A18</t>
  </si>
  <si>
    <t>:EUwideConstants!A19</t>
  </si>
  <si>
    <t>:EUwideConstants!A20</t>
  </si>
  <si>
    <t>:EUwideConstants!A21</t>
  </si>
  <si>
    <t>:EUwideConstants!A22</t>
  </si>
  <si>
    <t>:EUwideConstants!A23</t>
  </si>
  <si>
    <t>:EUwideConstants!A24</t>
  </si>
  <si>
    <t>:EUwideConstants!A25</t>
  </si>
  <si>
    <t>:EUwideConstants!A26</t>
  </si>
  <si>
    <t>:EUwideConstants!A27</t>
  </si>
  <si>
    <t>:EUwideConstants!A28</t>
  </si>
  <si>
    <t>:EUwideConstants!A29</t>
  </si>
  <si>
    <t>:EUwideConstants!A32</t>
  </si>
  <si>
    <t>:EUwideConstants!A33</t>
  </si>
  <si>
    <t>:EUwideConstants!A34</t>
  </si>
  <si>
    <t>:EUwideConstants!A37</t>
  </si>
  <si>
    <t>:EUwideConstants!A38</t>
  </si>
  <si>
    <t>:EUwideConstants!A41</t>
  </si>
  <si>
    <t>:EUwideConstants!A42</t>
  </si>
  <si>
    <t>:EUwideConstants!A47</t>
  </si>
  <si>
    <t>:EUwideConstants!A50</t>
  </si>
  <si>
    <t>:EUwideConstants!A51</t>
  </si>
  <si>
    <t>:EUwideConstants!A61</t>
  </si>
  <si>
    <t>:EUwideConstants!A69</t>
  </si>
  <si>
    <t>:EUwideConstants!A70</t>
  </si>
  <si>
    <t>:EUwideConstants!A77</t>
  </si>
  <si>
    <t>:EUwideConstants!A78</t>
  </si>
  <si>
    <t>:EUwideConstants!A92</t>
  </si>
  <si>
    <t>:OperatorName</t>
  </si>
  <si>
    <t>:InstallationName</t>
  </si>
  <si>
    <t>E.E. Recommendation</t>
  </si>
  <si>
    <t>Provide below details about the energy efficiency recommendations that have not been completed, their status and your observations</t>
  </si>
  <si>
    <t xml:space="preserve">Article 3(2) of ALCR requires monitoring of activity level changes to be based on the Free Allocation Rules (hereinafter the "FAR"); and reporting to cover specifically items in Annex IV sections 1 (except 1.3(c)) and 2.3 to 2.7 of the FAR (Commission Delegated Regulation (EU) 2019/331 of 19 December 2018 determining transitional Union-wide rules for harmonised free allocation of emission allowances pursuant to Article 10a of Directive 2003/87/EC of the European Parliament and of the Council). The FAR was revised by Regulation (EU) 2024/873. The consolidated version of  the FAR can be downloaded from: </t>
  </si>
  <si>
    <r>
      <t>AVR2 (as amended by AVR2.1) defines further requirements for accreditation of verifiers and the verification of data submitted for the purposes of free allocation of allowances. Further reference to AVR2 throughout this template means Commission Regulation No. 2018/2067 (AVR2) as amended by Regulation 2020/2084 (AVR2.1),</t>
    </r>
    <r>
      <rPr>
        <sz val="10"/>
        <color rgb="FFFF0000"/>
        <rFont val="Arial"/>
        <family val="2"/>
      </rPr>
      <t xml:space="preserve"> Regulation (EU) 2024/1321 and Regulation (EU) 2025/1192 (hereinafter the "AVR 2.3") </t>
    </r>
  </si>
  <si>
    <t>"A verified emissions report, baseline data report, new entrant data report, annual activity level report or climate-neutrality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</si>
  <si>
    <t>&lt; For the annual activity level data in reporting period 2025 the verifier needs to confirm the correctness of the required input parameters given in FAR Articles 16(5), 19, 20, 21 and 22; and data required under ALCR Articles 6 (1) (2) and 6(4) (the Articles in the unamended regulations). For that reporting year the verifier also needs to confirm that there is reasonable evidence to support the Operator's assertion in relation to energy efficiency changes and changes in the other parameters given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CA&gt;
&lt; For reporting periods from 2026 onwards the parameters in FAR Article 22 and ALCR Articles 6(1) and (2) are no longer relevant as these Articles were deleted from the regulations. Please note that the parameters in ALCR Article 6(4) are still relevant and for those parameters the verifier still needs to confirm that there is reasonable evidence to support the Operator's assertion in relation to changes in the relevant parameters.&gt;</t>
  </si>
  <si>
    <t>&lt; Please provide comments where there are relevant changes in the parameters listed in FAR Article 16(5), 19, 20, 21 or 22, or relevant changes in the energy efficiency parameters listed in ALCR Articles 6(1) and 6(2) compared to the previous year. Relevant changes in the parameters include changes that may impact the allocation of emission allowances&gt;
&lt;Please note that from the reporting period 2026 onwards the parameters in FAR Article 22 and ALCR Articles 6(1) and 6(2) are no longer relevant. However, the parameters in FAR Articles 16(5), 19, 20 and 21 and ALCR Article 6(4) still have to be taken into account. Please provide the necessary comments on relevant changes in those parameters that may impact the allocation of emission allowances&gt;</t>
  </si>
  <si>
    <t>As part of verification of annual activity level  reports the verifier is responsible for checking the implementation of energy efficiency recommendations if the operator is subject to energy audits or a certified energy management system under Article 8 EED and there were energy efficiency recommendations still outstanding after submission of the baseline data report. 
The verifier also checks whether implementation of relevant recommendations issued in the first four years of the baseline period (2019-2022) is completed. Where  implementation of relevant energy efficiency recommendations is not completed, the verifier assesses whether one of the exceptions to conditionality is applicable and whether there are any other observations.</t>
  </si>
  <si>
    <t>https://eur-lex.europa.eu/legal-content/EN/TXT/PDF/?uri=CELEX:02019R1842-20220619</t>
  </si>
  <si>
    <t>The consolidated version of the ALCR and the amendment to the ALCR can be downloaded from these two links:</t>
  </si>
  <si>
    <r>
      <t xml:space="preserve">Article 3(3) of Implementing Regulation 2019/1842 on Activity Level Changes (hereinafter the "ALCR") requires Member States to ensure that the reports submitted by operators are verified in accordance with Commission Regulation (EU) No. 2018/2067 (hereinafter the "AVR2") on the verification of data and the accreditation of verifiers pursuant to Directive 2003/87/EC. AVR2 was revised by Regulation 2020/2084 to include among other things the verification of annual activity level data (hereinafter the "AVR2.1"), 
</t>
    </r>
    <r>
      <rPr>
        <sz val="10"/>
        <color rgb="FFFF0000"/>
        <rFont val="Arial"/>
        <family val="2"/>
      </rPr>
      <t xml:space="preserve">Further amendments were carried out in 2024 and 2025 by Regulation (EU) 2024/1321 and Regulation (EU) 2025/1192 (hereinafter the "AVR 2.3"). In 2025 the ALCR was changed as well because of revisions in the Directive and the Free Allocation Rules (amendment of the ALCR by Regulation (EC) 2025/772. Some revisions in the ALCR will take effect in 2026. For further guidance please see GD5 on MRV of annual activity level data. </t>
    </r>
  </si>
  <si>
    <t>The consolidated version of the Directive  can be downloaded from this link:</t>
  </si>
  <si>
    <t>:'Guidelines and Conditions'!C18:I18</t>
  </si>
  <si>
    <t>:'Guidelines and Conditions'!B19</t>
  </si>
  <si>
    <t>:'Guidelines and Conditions'!C21:I21</t>
  </si>
  <si>
    <t>:'Guidelines and Conditions'!C25:I25</t>
  </si>
  <si>
    <t>:'Guidelines and Conditions'!C28:I28</t>
  </si>
  <si>
    <t>:'Guidelines and Conditions'!C33:I33</t>
  </si>
  <si>
    <t>:'Guidelines and Conditions'!C36:I36</t>
  </si>
  <si>
    <t>:'Guidelines and Conditions'!C39:I39</t>
  </si>
  <si>
    <t>:'Guidelines and Conditions'!C46:I46</t>
  </si>
  <si>
    <t>:'Guidelines and Conditions'!C49:I49</t>
  </si>
  <si>
    <t>:'Guidelines and Conditions'!C50:I50</t>
  </si>
  <si>
    <t>:'Guidelines and Conditions'!B52:I52</t>
  </si>
  <si>
    <t>:'Guidelines and Conditions'!B53:I53</t>
  </si>
  <si>
    <t>:'Guidelines and Conditions'!E54:I54</t>
  </si>
  <si>
    <t>:'Guidelines and Conditions'!C55:D55</t>
  </si>
  <si>
    <t>:'Guidelines and Conditions'!E55:I55</t>
  </si>
  <si>
    <t>:'Guidelines and Conditions'!C56:D56</t>
  </si>
  <si>
    <t>:'Guidelines and Conditions'!B57:I57</t>
  </si>
  <si>
    <t>:'Guidelines and Conditions'!C58:I58</t>
  </si>
  <si>
    <t>:'Guidelines and Conditions'!B61:I61</t>
  </si>
  <si>
    <t>:'Guidelines and Conditions'!B64:I64</t>
  </si>
  <si>
    <t>:'Guidelines and Conditions'!B76:E76</t>
  </si>
  <si>
    <t>:'Guidelines and Conditions'!B77:E77</t>
  </si>
  <si>
    <t>https://climate.ec.europa.eu/eu-action/carbon-markets/eu-emissions-trading-system-eu-ets/monitoring-reporting-and-verification_en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</si>
</sst>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71"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sz val="10"/>
      <color indexed="10"/>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0"/>
      <color indexed="18"/>
      <name val="Arial"/>
      <family val="2"/>
    </font>
    <font>
      <b/>
      <sz val="11"/>
      <name val="Arial"/>
      <family val="2"/>
    </font>
    <font>
      <b/>
      <u/>
      <sz val="11"/>
      <name val="Arial"/>
      <family val="2"/>
    </font>
    <font>
      <u/>
      <sz val="10"/>
      <color indexed="12"/>
      <name val="Arial"/>
      <family val="2"/>
    </font>
    <font>
      <sz val="10"/>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u/>
      <sz val="10"/>
      <color theme="10"/>
      <name val="Arial"/>
      <family val="2"/>
    </font>
    <font>
      <b/>
      <sz val="10"/>
      <color rgb="FFFF0000"/>
      <name val="Arial"/>
      <family val="2"/>
    </font>
    <font>
      <i/>
      <sz val="10"/>
      <color rgb="FF1B22A5"/>
      <name val="Arial"/>
      <family val="2"/>
    </font>
    <font>
      <sz val="11"/>
      <name val="Calibri"/>
      <family val="2"/>
    </font>
    <font>
      <sz val="10"/>
      <color rgb="FFFF0000"/>
      <name val="Arial"/>
      <family val="2"/>
    </font>
    <font>
      <b/>
      <i/>
      <sz val="10"/>
      <color rgb="FFFF0000"/>
      <name val="Arial"/>
      <family val="2"/>
    </font>
    <font>
      <b/>
      <sz val="8"/>
      <color rgb="FFFF0000"/>
      <name val="Arial"/>
      <family val="2"/>
    </font>
    <font>
      <i/>
      <sz val="10"/>
      <color rgb="FF000080"/>
      <name val="Arial"/>
      <family val="2"/>
    </font>
    <font>
      <b/>
      <sz val="16"/>
      <color rgb="FFFF0000"/>
      <name val="Arial"/>
      <family val="2"/>
    </font>
    <font>
      <b/>
      <i/>
      <u/>
      <sz val="10"/>
      <color indexed="18"/>
      <name val="Arial"/>
      <family val="2"/>
    </font>
    <font>
      <i/>
      <u/>
      <sz val="10"/>
      <color indexed="18"/>
      <name val="Arial"/>
      <family val="2"/>
    </font>
    <font>
      <i/>
      <u/>
      <sz val="10"/>
      <color rgb="FF000080"/>
      <name val="Arial"/>
      <family val="2"/>
    </font>
    <font>
      <b/>
      <i/>
      <u/>
      <sz val="10"/>
      <color indexed="10"/>
      <name val="Arial"/>
      <family val="2"/>
    </font>
    <font>
      <b/>
      <i/>
      <sz val="8"/>
      <color indexed="18"/>
      <name val="Arial"/>
      <family val="2"/>
    </font>
    <font>
      <b/>
      <i/>
      <sz val="10"/>
      <color indexed="10"/>
      <name val="Arial"/>
      <family val="2"/>
    </font>
    <font>
      <b/>
      <i/>
      <u/>
      <sz val="12"/>
      <color rgb="FFFF0000"/>
      <name val="Arial"/>
      <family val="2"/>
    </font>
    <font>
      <sz val="10"/>
      <color rgb="FF000080"/>
      <name val="Arial"/>
      <family val="2"/>
    </font>
    <font>
      <b/>
      <u/>
      <sz val="10"/>
      <color theme="10"/>
      <name val="Arial"/>
      <family val="2"/>
    </font>
    <font>
      <i/>
      <sz val="10"/>
      <color rgb="FFFF0000"/>
      <name val="Arial"/>
      <family val="2"/>
    </font>
    <font>
      <strike/>
      <sz val="10"/>
      <name val="Arial"/>
      <family val="2"/>
    </font>
    <font>
      <b/>
      <sz val="10"/>
      <color theme="1"/>
      <name val="Arial"/>
      <family val="2"/>
    </font>
    <font>
      <i/>
      <sz val="10"/>
      <color rgb="FF0070C0"/>
      <name val="Arial"/>
      <family val="2"/>
    </font>
    <font>
      <i/>
      <sz val="10"/>
      <color rgb="FF00297A"/>
      <name val="Arial"/>
      <family val="2"/>
    </font>
    <font>
      <sz val="10"/>
      <color rgb="FF002060"/>
      <name val="Arial"/>
      <family val="2"/>
    </font>
    <font>
      <b/>
      <sz val="10"/>
      <color rgb="FF002060"/>
      <name val="Arial"/>
      <family val="2"/>
    </font>
  </fonts>
  <fills count="24">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66FF"/>
        <bgColor indexed="64"/>
      </patternFill>
    </fill>
    <fill>
      <patternFill patternType="solid">
        <fgColor rgb="FFFFFF00"/>
        <bgColor indexed="64"/>
      </patternFill>
    </fill>
    <fill>
      <patternFill patternType="solid">
        <fgColor rgb="FFBCB7DE"/>
        <bgColor indexed="64"/>
      </patternFill>
    </fill>
  </fills>
  <borders count="8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5">
    <xf numFmtId="0" fontId="0" fillId="0" borderId="0"/>
    <xf numFmtId="0" fontId="45" fillId="0" borderId="0" applyNumberFormat="0" applyFill="0" applyBorder="0" applyAlignment="0" applyProtection="0">
      <alignment vertical="top"/>
      <protection locked="0"/>
    </xf>
    <xf numFmtId="164" fontId="36" fillId="0" borderId="0" applyFont="0" applyFill="0" applyBorder="0" applyAlignment="0" applyProtection="0"/>
    <xf numFmtId="0" fontId="1" fillId="0" borderId="0"/>
    <xf numFmtId="164" fontId="5" fillId="0" borderId="0" applyFont="0" applyFill="0" applyBorder="0" applyAlignment="0" applyProtection="0"/>
  </cellStyleXfs>
  <cellXfs count="580">
    <xf numFmtId="0" fontId="0" fillId="0" borderId="0" xfId="0"/>
    <xf numFmtId="0" fontId="35" fillId="0" borderId="2" xfId="1" applyFont="1" applyBorder="1" applyAlignment="1" applyProtection="1">
      <alignment vertical="top"/>
    </xf>
    <xf numFmtId="0" fontId="2" fillId="0" borderId="0" xfId="0" applyFont="1"/>
    <xf numFmtId="0" fontId="0" fillId="0" borderId="3" xfId="0" applyBorder="1"/>
    <xf numFmtId="0" fontId="0" fillId="2" borderId="4" xfId="0" applyFill="1" applyBorder="1"/>
    <xf numFmtId="0" fontId="0" fillId="0" borderId="5" xfId="0" applyBorder="1"/>
    <xf numFmtId="14" fontId="0" fillId="3" borderId="6" xfId="0" applyNumberFormat="1" applyFill="1" applyBorder="1" applyAlignment="1">
      <alignment horizontal="left"/>
    </xf>
    <xf numFmtId="0" fontId="0" fillId="4" borderId="7" xfId="0" applyFill="1" applyBorder="1"/>
    <xf numFmtId="0" fontId="0" fillId="4" borderId="8" xfId="0" applyFill="1" applyBorder="1"/>
    <xf numFmtId="0" fontId="0" fillId="4" borderId="9" xfId="0" applyFill="1" applyBorder="1"/>
    <xf numFmtId="0" fontId="0" fillId="0" borderId="10" xfId="0" applyBorder="1"/>
    <xf numFmtId="0" fontId="0" fillId="5" borderId="11" xfId="0" applyFill="1" applyBorder="1"/>
    <xf numFmtId="0" fontId="0" fillId="0" borderId="12" xfId="0" applyBorder="1"/>
    <xf numFmtId="0" fontId="0" fillId="6" borderId="13" xfId="0" applyFill="1" applyBorder="1"/>
    <xf numFmtId="0" fontId="0" fillId="7" borderId="0" xfId="0" applyFill="1"/>
    <xf numFmtId="0" fontId="2" fillId="0" borderId="14" xfId="0" applyFont="1" applyBorder="1"/>
    <xf numFmtId="0" fontId="2" fillId="0" borderId="15" xfId="0" applyFont="1" applyBorder="1"/>
    <xf numFmtId="0" fontId="0" fillId="0" borderId="16" xfId="0" applyBorder="1"/>
    <xf numFmtId="14" fontId="0" fillId="3" borderId="17" xfId="0" applyNumberFormat="1" applyFill="1" applyBorder="1" applyAlignment="1">
      <alignment horizontal="center"/>
    </xf>
    <xf numFmtId="0" fontId="0" fillId="4" borderId="18" xfId="0" applyFill="1" applyBorder="1"/>
    <xf numFmtId="0" fontId="0" fillId="4" borderId="19" xfId="0" applyFill="1" applyBorder="1"/>
    <xf numFmtId="14" fontId="0" fillId="3" borderId="20" xfId="0" applyNumberFormat="1" applyFill="1" applyBorder="1" applyAlignment="1">
      <alignment horizontal="center"/>
    </xf>
    <xf numFmtId="0" fontId="0" fillId="4" borderId="21" xfId="0" applyFill="1" applyBorder="1"/>
    <xf numFmtId="0" fontId="0" fillId="4" borderId="22" xfId="0" applyFill="1" applyBorder="1"/>
    <xf numFmtId="14" fontId="0" fillId="3" borderId="23" xfId="0" applyNumberFormat="1" applyFill="1" applyBorder="1" applyAlignment="1">
      <alignment horizontal="center"/>
    </xf>
    <xf numFmtId="0" fontId="0" fillId="4" borderId="24" xfId="0" applyFill="1" applyBorder="1"/>
    <xf numFmtId="0" fontId="0" fillId="4" borderId="25" xfId="0" applyFill="1" applyBorder="1"/>
    <xf numFmtId="0" fontId="0" fillId="5" borderId="0" xfId="0" applyFill="1"/>
    <xf numFmtId="0" fontId="5" fillId="6" borderId="0" xfId="0" applyFont="1" applyFill="1" applyAlignment="1">
      <alignment horizontal="left" vertical="top" wrapText="1"/>
    </xf>
    <xf numFmtId="0" fontId="46" fillId="0" borderId="26" xfId="1" applyFont="1" applyBorder="1" applyAlignment="1" applyProtection="1">
      <alignment vertical="top" wrapText="1"/>
    </xf>
    <xf numFmtId="0" fontId="5" fillId="7" borderId="0" xfId="0" applyFont="1" applyFill="1"/>
    <xf numFmtId="0" fontId="40" fillId="0" borderId="0" xfId="0" applyFont="1"/>
    <xf numFmtId="0" fontId="5" fillId="0" borderId="0" xfId="0" applyFont="1"/>
    <xf numFmtId="0" fontId="8" fillId="0" borderId="17" xfId="0" applyFont="1" applyBorder="1" applyAlignment="1">
      <alignment vertical="top" wrapText="1"/>
    </xf>
    <xf numFmtId="0" fontId="3" fillId="9" borderId="20" xfId="0" applyFont="1" applyFill="1" applyBorder="1" applyAlignment="1">
      <alignment horizontal="justify"/>
    </xf>
    <xf numFmtId="0" fontId="12" fillId="9" borderId="20" xfId="0" applyFont="1" applyFill="1" applyBorder="1" applyAlignment="1">
      <alignment vertical="top" wrapText="1"/>
    </xf>
    <xf numFmtId="0" fontId="5" fillId="9" borderId="20" xfId="0" applyFont="1" applyFill="1" applyBorder="1" applyAlignment="1">
      <alignment vertical="top" wrapText="1"/>
    </xf>
    <xf numFmtId="0" fontId="5" fillId="9" borderId="20" xfId="0" applyFont="1" applyFill="1" applyBorder="1" applyAlignment="1">
      <alignment horizontal="justify"/>
    </xf>
    <xf numFmtId="0" fontId="5" fillId="9" borderId="23" xfId="0" applyFont="1" applyFill="1" applyBorder="1" applyAlignment="1">
      <alignment horizontal="justify"/>
    </xf>
    <xf numFmtId="0" fontId="3" fillId="0" borderId="0" xfId="0" applyFont="1"/>
    <xf numFmtId="0" fontId="0" fillId="4" borderId="0" xfId="0" applyFill="1"/>
    <xf numFmtId="0" fontId="5" fillId="4" borderId="0" xfId="0" applyFont="1" applyFill="1"/>
    <xf numFmtId="0" fontId="5" fillId="4" borderId="0" xfId="0" applyFont="1" applyFill="1" applyAlignment="1">
      <alignment vertical="top" wrapText="1"/>
    </xf>
    <xf numFmtId="0" fontId="5" fillId="13" borderId="0" xfId="0" quotePrefix="1" applyFont="1" applyFill="1"/>
    <xf numFmtId="0" fontId="5" fillId="13" borderId="0" xfId="0" applyFont="1" applyFill="1"/>
    <xf numFmtId="0" fontId="26" fillId="0" borderId="0" xfId="0" applyFont="1" applyAlignment="1">
      <alignment vertical="top" wrapText="1"/>
    </xf>
    <xf numFmtId="0" fontId="0" fillId="0" borderId="0" xfId="0" applyAlignment="1">
      <alignment vertical="top"/>
    </xf>
    <xf numFmtId="0" fontId="27"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4" fillId="0" borderId="2" xfId="0" applyFont="1" applyBorder="1" applyAlignment="1">
      <alignment vertical="top" wrapText="1"/>
    </xf>
    <xf numFmtId="0" fontId="4" fillId="0" borderId="26" xfId="0" applyFont="1" applyBorder="1" applyAlignment="1">
      <alignment vertical="top" wrapText="1"/>
    </xf>
    <xf numFmtId="0" fontId="2" fillId="0" borderId="0" xfId="0" applyFont="1" applyAlignment="1">
      <alignment vertical="top"/>
    </xf>
    <xf numFmtId="0" fontId="27" fillId="8" borderId="0" xfId="0" applyFont="1" applyFill="1" applyAlignment="1">
      <alignment vertical="top" wrapText="1"/>
    </xf>
    <xf numFmtId="0" fontId="13" fillId="0" borderId="0" xfId="0" applyFont="1" applyAlignment="1">
      <alignment vertical="top"/>
    </xf>
    <xf numFmtId="0" fontId="12" fillId="0" borderId="0" xfId="0" applyFont="1" applyAlignment="1">
      <alignment vertical="top"/>
    </xf>
    <xf numFmtId="0" fontId="16" fillId="0" borderId="0" xfId="0" applyFont="1" applyAlignment="1">
      <alignment vertical="top" wrapText="1"/>
    </xf>
    <xf numFmtId="0" fontId="2" fillId="0" borderId="0" xfId="0" applyFont="1" applyAlignment="1">
      <alignment vertical="top" wrapText="1"/>
    </xf>
    <xf numFmtId="0" fontId="2" fillId="0" borderId="32" xfId="0" applyFont="1" applyBorder="1" applyAlignment="1">
      <alignment vertical="top" wrapText="1"/>
    </xf>
    <xf numFmtId="0" fontId="2" fillId="0" borderId="34" xfId="0" applyFont="1" applyBorder="1" applyAlignment="1">
      <alignment vertical="top" wrapText="1"/>
    </xf>
    <xf numFmtId="0" fontId="5" fillId="0" borderId="35" xfId="0" applyFont="1" applyBorder="1" applyAlignment="1">
      <alignment vertical="top" wrapText="1"/>
    </xf>
    <xf numFmtId="0" fontId="5" fillId="0" borderId="35" xfId="0" quotePrefix="1" applyFont="1" applyBorder="1" applyAlignment="1">
      <alignment vertical="top" wrapText="1"/>
    </xf>
    <xf numFmtId="0" fontId="2" fillId="0" borderId="36" xfId="0" applyFont="1" applyBorder="1" applyAlignment="1">
      <alignment vertical="top" wrapText="1"/>
    </xf>
    <xf numFmtId="0" fontId="5" fillId="0" borderId="37" xfId="0" applyFont="1" applyBorder="1" applyAlignment="1">
      <alignment vertical="top" wrapText="1"/>
    </xf>
    <xf numFmtId="0" fontId="8" fillId="0" borderId="38" xfId="0" applyFont="1" applyBorder="1" applyAlignment="1">
      <alignment vertical="top" wrapText="1"/>
    </xf>
    <xf numFmtId="0" fontId="8" fillId="0" borderId="39" xfId="0" applyFont="1"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25" fillId="0" borderId="0" xfId="0" applyFont="1" applyAlignment="1">
      <alignment vertical="top" wrapText="1"/>
    </xf>
    <xf numFmtId="0" fontId="23" fillId="0" borderId="0" xfId="0" applyFont="1" applyAlignment="1">
      <alignment vertical="top"/>
    </xf>
    <xf numFmtId="0" fontId="4" fillId="0" borderId="0" xfId="0" applyFont="1" applyAlignment="1">
      <alignment vertical="top" wrapText="1"/>
    </xf>
    <xf numFmtId="0" fontId="22" fillId="0" borderId="0" xfId="0" applyFont="1" applyAlignment="1">
      <alignment vertical="top" wrapText="1"/>
    </xf>
    <xf numFmtId="0" fontId="4" fillId="0" borderId="1" xfId="0" applyFont="1" applyBorder="1" applyAlignment="1">
      <alignment vertical="top" wrapText="1"/>
    </xf>
    <xf numFmtId="0" fontId="5" fillId="0" borderId="0" xfId="0" applyFont="1" applyAlignment="1">
      <alignment vertical="top"/>
    </xf>
    <xf numFmtId="0" fontId="31" fillId="0" borderId="0" xfId="0" applyFont="1" applyAlignment="1">
      <alignment vertical="top" wrapText="1"/>
    </xf>
    <xf numFmtId="0" fontId="2" fillId="0" borderId="40" xfId="0" applyFont="1" applyBorder="1" applyAlignment="1">
      <alignment vertical="top"/>
    </xf>
    <xf numFmtId="0" fontId="20" fillId="0" borderId="0" xfId="0" applyFont="1" applyAlignment="1">
      <alignment vertical="top" wrapText="1"/>
    </xf>
    <xf numFmtId="0" fontId="2" fillId="0" borderId="26" xfId="0" applyFont="1" applyBorder="1" applyAlignment="1">
      <alignment vertical="top" wrapText="1"/>
    </xf>
    <xf numFmtId="0" fontId="24" fillId="0" borderId="0" xfId="0" applyFont="1" applyAlignment="1">
      <alignment vertical="top" wrapText="1"/>
    </xf>
    <xf numFmtId="0" fontId="7" fillId="0" borderId="0" xfId="0" applyFont="1" applyAlignment="1">
      <alignment vertical="top"/>
    </xf>
    <xf numFmtId="0" fontId="23" fillId="0" borderId="0" xfId="0" applyFont="1" applyAlignment="1">
      <alignment vertical="top" wrapText="1"/>
    </xf>
    <xf numFmtId="2" fontId="24" fillId="0" borderId="0" xfId="0" applyNumberFormat="1" applyFont="1" applyAlignment="1">
      <alignment horizontal="left" vertical="top" wrapText="1"/>
    </xf>
    <xf numFmtId="0" fontId="47" fillId="0" borderId="0" xfId="0" applyFont="1" applyAlignment="1">
      <alignment vertical="top" wrapText="1"/>
    </xf>
    <xf numFmtId="0" fontId="15" fillId="0" borderId="0" xfId="0" applyFont="1" applyAlignment="1">
      <alignment vertical="top"/>
    </xf>
    <xf numFmtId="0" fontId="19" fillId="0" borderId="0" xfId="0" applyFont="1" applyAlignment="1">
      <alignment vertical="top"/>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31" xfId="0" applyFont="1" applyBorder="1" applyAlignment="1">
      <alignment vertical="top" wrapText="1"/>
    </xf>
    <xf numFmtId="0" fontId="0" fillId="14" borderId="1" xfId="0" applyFill="1" applyBorder="1" applyAlignment="1">
      <alignment vertical="top"/>
    </xf>
    <xf numFmtId="0" fontId="0" fillId="9" borderId="41" xfId="0" applyFill="1" applyBorder="1" applyAlignment="1">
      <alignment vertical="top"/>
    </xf>
    <xf numFmtId="0" fontId="2" fillId="12" borderId="32" xfId="0" applyFont="1" applyFill="1" applyBorder="1" applyAlignment="1">
      <alignment horizontal="centerContinuous" vertical="top"/>
    </xf>
    <xf numFmtId="0" fontId="2" fillId="12" borderId="34" xfId="0" applyFont="1" applyFill="1" applyBorder="1" applyAlignment="1">
      <alignment vertical="top"/>
    </xf>
    <xf numFmtId="0" fontId="2" fillId="12" borderId="0" xfId="0" applyFont="1" applyFill="1" applyAlignment="1">
      <alignment horizontal="justify" vertical="top"/>
    </xf>
    <xf numFmtId="0" fontId="2" fillId="12" borderId="35" xfId="0" applyFont="1" applyFill="1" applyBorder="1" applyAlignment="1">
      <alignment horizontal="justify" vertical="top"/>
    </xf>
    <xf numFmtId="0" fontId="0" fillId="12" borderId="0" xfId="0" applyFill="1" applyAlignment="1">
      <alignment horizontal="justify" vertical="top" wrapText="1"/>
    </xf>
    <xf numFmtId="0" fontId="2" fillId="12" borderId="32" xfId="0" applyFont="1" applyFill="1" applyBorder="1" applyAlignment="1">
      <alignment horizontal="left" vertical="top"/>
    </xf>
    <xf numFmtId="0" fontId="2" fillId="12" borderId="34" xfId="0" applyFont="1" applyFill="1" applyBorder="1" applyAlignment="1">
      <alignment horizontal="left" vertical="top"/>
    </xf>
    <xf numFmtId="0" fontId="2" fillId="12" borderId="36" xfId="0" applyFont="1" applyFill="1" applyBorder="1" applyAlignment="1">
      <alignment horizontal="left" vertical="top"/>
    </xf>
    <xf numFmtId="0" fontId="2" fillId="6" borderId="32" xfId="0" applyFont="1" applyFill="1" applyBorder="1" applyAlignment="1">
      <alignment horizontal="left" vertical="top"/>
    </xf>
    <xf numFmtId="0" fontId="2" fillId="6" borderId="34" xfId="0" applyFont="1" applyFill="1" applyBorder="1" applyAlignment="1">
      <alignment horizontal="left" vertical="top"/>
    </xf>
    <xf numFmtId="0" fontId="2" fillId="6" borderId="36" xfId="0" applyFont="1" applyFill="1" applyBorder="1" applyAlignment="1">
      <alignment horizontal="left" vertical="top"/>
    </xf>
    <xf numFmtId="0" fontId="5" fillId="0" borderId="35" xfId="0" applyFont="1" applyBorder="1" applyAlignment="1">
      <alignment horizontal="left" vertical="top" wrapText="1"/>
    </xf>
    <xf numFmtId="0" fontId="48" fillId="0" borderId="0" xfId="0" applyFont="1" applyAlignment="1">
      <alignment vertical="top" wrapText="1"/>
    </xf>
    <xf numFmtId="0" fontId="12" fillId="0" borderId="0" xfId="0" applyFont="1" applyAlignment="1">
      <alignment vertical="top" wrapText="1"/>
    </xf>
    <xf numFmtId="0" fontId="39" fillId="0" borderId="43" xfId="3" applyFont="1" applyBorder="1" applyAlignment="1">
      <alignment vertical="top"/>
    </xf>
    <xf numFmtId="0" fontId="43" fillId="0" borderId="34" xfId="0" applyFont="1" applyBorder="1" applyAlignment="1">
      <alignment vertical="top" wrapText="1"/>
    </xf>
    <xf numFmtId="0" fontId="2" fillId="0" borderId="44" xfId="0" applyFont="1" applyBorder="1" applyAlignment="1">
      <alignment vertical="top"/>
    </xf>
    <xf numFmtId="0" fontId="24" fillId="0" borderId="0" xfId="0" applyFont="1" applyAlignment="1">
      <alignment horizontal="left" vertical="top" wrapText="1"/>
    </xf>
    <xf numFmtId="0" fontId="2" fillId="12" borderId="0" xfId="0" applyFont="1" applyFill="1" applyAlignment="1">
      <alignment vertical="top"/>
    </xf>
    <xf numFmtId="0" fontId="0" fillId="12" borderId="0" xfId="0" applyFill="1" applyAlignment="1">
      <alignment vertical="top"/>
    </xf>
    <xf numFmtId="0" fontId="5" fillId="12" borderId="30" xfId="0" applyFont="1" applyFill="1" applyBorder="1" applyAlignment="1">
      <alignment horizontal="left" vertical="top" wrapText="1"/>
    </xf>
    <xf numFmtId="0" fontId="5" fillId="4" borderId="21" xfId="0" applyFont="1" applyFill="1" applyBorder="1"/>
    <xf numFmtId="0" fontId="16" fillId="0" borderId="34" xfId="0" applyFont="1" applyBorder="1" applyAlignment="1">
      <alignment vertical="top" wrapText="1"/>
    </xf>
    <xf numFmtId="0" fontId="14" fillId="0" borderId="34" xfId="0" applyFont="1" applyBorder="1" applyAlignment="1">
      <alignment vertical="top" wrapText="1"/>
    </xf>
    <xf numFmtId="0" fontId="14" fillId="0" borderId="0" xfId="0" applyFont="1" applyAlignment="1">
      <alignment vertical="top" wrapText="1"/>
    </xf>
    <xf numFmtId="0" fontId="6" fillId="0" borderId="34" xfId="0" applyFont="1" applyBorder="1" applyAlignment="1">
      <alignment vertical="top" wrapText="1"/>
    </xf>
    <xf numFmtId="0" fontId="32" fillId="0" borderId="0" xfId="0" applyFont="1" applyAlignment="1">
      <alignment vertical="top" wrapText="1"/>
    </xf>
    <xf numFmtId="0" fontId="5" fillId="18" borderId="0" xfId="0" applyFont="1" applyFill="1"/>
    <xf numFmtId="0" fontId="0" fillId="18" borderId="0" xfId="0" applyFill="1"/>
    <xf numFmtId="0" fontId="0" fillId="13" borderId="0" xfId="0" applyFill="1"/>
    <xf numFmtId="0" fontId="2" fillId="0" borderId="1" xfId="0" applyFont="1" applyBorder="1" applyAlignment="1">
      <alignmen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5" fillId="15" borderId="42" xfId="0" applyFont="1" applyFill="1" applyBorder="1" applyAlignment="1">
      <alignment horizontal="left" vertical="top" wrapText="1"/>
    </xf>
    <xf numFmtId="0" fontId="5" fillId="0" borderId="42" xfId="0" applyFont="1" applyBorder="1" applyAlignment="1">
      <alignment vertical="top"/>
    </xf>
    <xf numFmtId="0" fontId="4" fillId="0" borderId="42" xfId="0" applyFont="1" applyBorder="1" applyAlignment="1">
      <alignment horizontal="center" vertical="top"/>
    </xf>
    <xf numFmtId="0" fontId="5" fillId="0" borderId="42" xfId="0" applyFont="1" applyBorder="1" applyAlignment="1">
      <alignment horizontal="center" vertical="top"/>
    </xf>
    <xf numFmtId="0" fontId="2" fillId="0" borderId="42" xfId="0" applyFont="1" applyBorder="1" applyAlignment="1">
      <alignment horizontal="center" vertical="top"/>
    </xf>
    <xf numFmtId="0" fontId="2" fillId="0" borderId="32" xfId="0" applyFont="1" applyBorder="1" applyAlignment="1">
      <alignment horizontal="left" vertical="top" wrapText="1"/>
    </xf>
    <xf numFmtId="0" fontId="23"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6" xfId="0" applyFont="1" applyBorder="1" applyAlignment="1">
      <alignment horizontal="left" vertical="top" wrapText="1"/>
    </xf>
    <xf numFmtId="0" fontId="29" fillId="0" borderId="2" xfId="0" applyFont="1" applyBorder="1" applyAlignment="1">
      <alignment horizontal="left" vertical="top" wrapText="1"/>
    </xf>
    <xf numFmtId="0" fontId="29" fillId="0" borderId="52" xfId="0" applyFont="1" applyBorder="1" applyAlignment="1">
      <alignment horizontal="left" vertical="top" wrapText="1"/>
    </xf>
    <xf numFmtId="0" fontId="2" fillId="0" borderId="69" xfId="0" applyFont="1" applyBorder="1" applyAlignment="1">
      <alignment horizontal="left" vertical="top" wrapText="1"/>
    </xf>
    <xf numFmtId="0" fontId="2" fillId="0" borderId="41" xfId="0" applyFont="1" applyBorder="1" applyAlignment="1">
      <alignment horizontal="left" vertical="top" wrapText="1"/>
    </xf>
    <xf numFmtId="0" fontId="43" fillId="0" borderId="34" xfId="0" applyFont="1" applyBorder="1" applyAlignment="1">
      <alignment horizontal="left" vertical="top" wrapText="1"/>
    </xf>
    <xf numFmtId="0" fontId="5" fillId="14" borderId="46" xfId="0" quotePrefix="1" applyFont="1" applyFill="1" applyBorder="1" applyAlignment="1">
      <alignment horizontal="left" vertical="top" wrapText="1"/>
    </xf>
    <xf numFmtId="0" fontId="30" fillId="0" borderId="34" xfId="0" applyFont="1" applyBorder="1" applyAlignment="1">
      <alignment horizontal="left" vertical="top" wrapText="1"/>
    </xf>
    <xf numFmtId="0" fontId="22" fillId="0" borderId="0" xfId="0" applyFont="1" applyAlignment="1">
      <alignment horizontal="left" vertical="top" wrapText="1"/>
    </xf>
    <xf numFmtId="0" fontId="5" fillId="14" borderId="47" xfId="0" applyFont="1" applyFill="1" applyBorder="1" applyAlignment="1">
      <alignment horizontal="left" vertical="top" wrapText="1"/>
    </xf>
    <xf numFmtId="0" fontId="3" fillId="0" borderId="0" xfId="0" applyFont="1" applyAlignment="1">
      <alignment horizontal="left" vertical="top" wrapText="1"/>
    </xf>
    <xf numFmtId="0" fontId="5" fillId="0" borderId="33" xfId="0" applyFont="1" applyBorder="1" applyAlignment="1">
      <alignment horizontal="left" vertical="top" wrapText="1"/>
    </xf>
    <xf numFmtId="0" fontId="2" fillId="0" borderId="34" xfId="0" applyFont="1" applyBorder="1" applyAlignment="1">
      <alignment horizontal="left" vertical="top" wrapText="1"/>
    </xf>
    <xf numFmtId="0" fontId="5" fillId="0" borderId="35" xfId="0" quotePrefix="1" applyFont="1" applyBorder="1" applyAlignment="1">
      <alignment horizontal="left" vertical="top" wrapText="1"/>
    </xf>
    <xf numFmtId="0" fontId="28" fillId="0" borderId="0" xfId="0" applyFont="1" applyAlignment="1">
      <alignment horizontal="left" vertical="top" wrapText="1"/>
    </xf>
    <xf numFmtId="0" fontId="5" fillId="0" borderId="37" xfId="0" applyFont="1" applyBorder="1" applyAlignment="1">
      <alignment horizontal="left" vertical="top" wrapText="1"/>
    </xf>
    <xf numFmtId="0" fontId="2" fillId="8" borderId="38" xfId="0" applyFont="1" applyFill="1" applyBorder="1" applyAlignment="1">
      <alignment horizontal="left" vertical="top" wrapText="1"/>
    </xf>
    <xf numFmtId="0" fontId="8" fillId="0" borderId="38" xfId="0" applyFont="1" applyBorder="1" applyAlignment="1">
      <alignment horizontal="left" vertical="top" wrapText="1"/>
    </xf>
    <xf numFmtId="0" fontId="5" fillId="9" borderId="39" xfId="0" applyFont="1" applyFill="1" applyBorder="1" applyAlignment="1">
      <alignment horizontal="left" vertical="top" wrapText="1"/>
    </xf>
    <xf numFmtId="0" fontId="30" fillId="0" borderId="0" xfId="0" applyFont="1" applyAlignment="1">
      <alignment horizontal="left" vertical="top" wrapText="1"/>
    </xf>
    <xf numFmtId="0" fontId="8" fillId="0" borderId="39" xfId="0" applyFont="1" applyBorder="1" applyAlignment="1">
      <alignment horizontal="left" vertical="top" wrapText="1"/>
    </xf>
    <xf numFmtId="0" fontId="5" fillId="0" borderId="0" xfId="0" applyFont="1" applyAlignment="1">
      <alignment horizontal="left" vertical="top" wrapText="1"/>
    </xf>
    <xf numFmtId="0" fontId="5" fillId="4" borderId="0" xfId="0" applyFont="1" applyFill="1" applyAlignment="1">
      <alignment horizontal="left" vertical="top" wrapText="1"/>
    </xf>
    <xf numFmtId="0" fontId="8" fillId="0" borderId="17" xfId="0" applyFont="1" applyBorder="1" applyAlignment="1">
      <alignment horizontal="left" vertical="top" wrapText="1"/>
    </xf>
    <xf numFmtId="0" fontId="5" fillId="9" borderId="20" xfId="0" applyFont="1" applyFill="1" applyBorder="1" applyAlignment="1">
      <alignment horizontal="left" vertical="top" wrapText="1"/>
    </xf>
    <xf numFmtId="0" fontId="3" fillId="14" borderId="29"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20" fillId="14" borderId="30" xfId="0" applyFont="1" applyFill="1" applyBorder="1" applyAlignment="1" applyProtection="1">
      <alignment horizontal="left" vertical="top" wrapText="1"/>
      <protection locked="0"/>
    </xf>
    <xf numFmtId="14" fontId="5" fillId="14" borderId="30" xfId="0" applyNumberFormat="1" applyFont="1" applyFill="1" applyBorder="1" applyAlignment="1" applyProtection="1">
      <alignment horizontal="left" vertical="top" wrapText="1"/>
      <protection locked="0"/>
    </xf>
    <xf numFmtId="0" fontId="3" fillId="14" borderId="31" xfId="0" applyFont="1" applyFill="1" applyBorder="1" applyAlignment="1" applyProtection="1">
      <alignment horizontal="left" vertical="top" wrapText="1"/>
      <protection locked="0"/>
    </xf>
    <xf numFmtId="0" fontId="3" fillId="14" borderId="45" xfId="0"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20" fillId="14" borderId="31" xfId="0" applyFont="1" applyFill="1" applyBorder="1" applyAlignment="1" applyProtection="1">
      <alignment horizontal="left" vertical="top"/>
      <protection locked="0"/>
    </xf>
    <xf numFmtId="0" fontId="20" fillId="14" borderId="30" xfId="0" applyFont="1" applyFill="1" applyBorder="1" applyAlignment="1" applyProtection="1">
      <alignment horizontal="left" vertical="top"/>
      <protection locked="0"/>
    </xf>
    <xf numFmtId="0" fontId="20" fillId="14" borderId="30" xfId="0" applyFont="1" applyFill="1" applyBorder="1" applyAlignment="1" applyProtection="1">
      <alignment vertical="top"/>
      <protection locked="0"/>
    </xf>
    <xf numFmtId="0" fontId="5" fillId="14" borderId="30" xfId="0" applyFont="1" applyFill="1" applyBorder="1" applyAlignment="1" applyProtection="1">
      <alignment vertical="top" wrapText="1"/>
      <protection locked="0"/>
    </xf>
    <xf numFmtId="0" fontId="20" fillId="14" borderId="45" xfId="0" applyFont="1" applyFill="1" applyBorder="1" applyAlignment="1" applyProtection="1">
      <alignment vertical="top"/>
      <protection locked="0"/>
    </xf>
    <xf numFmtId="0" fontId="21" fillId="14" borderId="45" xfId="0" applyFont="1" applyFill="1" applyBorder="1" applyAlignment="1" applyProtection="1">
      <alignment vertical="top" wrapText="1"/>
      <protection locked="0"/>
    </xf>
    <xf numFmtId="0" fontId="21" fillId="14" borderId="30" xfId="0" applyFont="1" applyFill="1" applyBorder="1" applyAlignment="1" applyProtection="1">
      <alignment vertical="top" wrapText="1"/>
      <protection locked="0"/>
    </xf>
    <xf numFmtId="0" fontId="5" fillId="14" borderId="46" xfId="0" quotePrefix="1" applyFont="1" applyFill="1" applyBorder="1" applyAlignment="1" applyProtection="1">
      <alignment vertical="top" wrapText="1"/>
      <protection locked="0"/>
    </xf>
    <xf numFmtId="0" fontId="5" fillId="14" borderId="46" xfId="0" quotePrefix="1" applyFont="1" applyFill="1" applyBorder="1" applyAlignment="1" applyProtection="1">
      <alignment horizontal="left" vertical="top" wrapText="1" indent="1"/>
      <protection locked="0"/>
    </xf>
    <xf numFmtId="0" fontId="20" fillId="14" borderId="29" xfId="0" applyFont="1" applyFill="1" applyBorder="1" applyAlignment="1" applyProtection="1">
      <alignment vertical="top" wrapText="1"/>
      <protection locked="0"/>
    </xf>
    <xf numFmtId="0" fontId="20" fillId="14" borderId="30" xfId="0" applyFont="1" applyFill="1" applyBorder="1" applyAlignment="1" applyProtection="1">
      <alignment vertical="top" wrapText="1"/>
      <protection locked="0"/>
    </xf>
    <xf numFmtId="0" fontId="20" fillId="14" borderId="31" xfId="0" applyFont="1" applyFill="1" applyBorder="1" applyAlignment="1" applyProtection="1">
      <alignment vertical="top" wrapText="1"/>
      <protection locked="0"/>
    </xf>
    <xf numFmtId="0" fontId="3" fillId="14" borderId="29" xfId="0" applyFont="1" applyFill="1" applyBorder="1" applyAlignment="1" applyProtection="1">
      <alignment vertical="top" wrapText="1"/>
      <protection locked="0"/>
    </xf>
    <xf numFmtId="0" fontId="3" fillId="14" borderId="30" xfId="0" applyFont="1" applyFill="1" applyBorder="1" applyAlignment="1" applyProtection="1">
      <alignment vertical="top" wrapText="1"/>
      <protection locked="0"/>
    </xf>
    <xf numFmtId="0" fontId="3" fillId="14" borderId="31" xfId="0" applyFont="1" applyFill="1" applyBorder="1" applyAlignment="1" applyProtection="1">
      <alignment vertical="top" wrapText="1"/>
      <protection locked="0"/>
    </xf>
    <xf numFmtId="14" fontId="3" fillId="14" borderId="30" xfId="0" applyNumberFormat="1" applyFont="1" applyFill="1" applyBorder="1" applyAlignment="1" applyProtection="1">
      <alignment horizontal="left" vertical="top" wrapText="1"/>
      <protection locked="0"/>
    </xf>
    <xf numFmtId="0" fontId="5" fillId="14" borderId="30" xfId="0" applyFont="1" applyFill="1" applyBorder="1" applyAlignment="1" applyProtection="1">
      <alignment vertical="top"/>
      <protection locked="0"/>
    </xf>
    <xf numFmtId="0" fontId="5" fillId="14" borderId="49" xfId="0" applyFont="1" applyFill="1" applyBorder="1" applyAlignment="1" applyProtection="1">
      <alignment horizontal="left" vertical="top" wrapText="1"/>
      <protection locked="0"/>
    </xf>
    <xf numFmtId="0" fontId="5" fillId="14" borderId="47" xfId="0" applyFont="1" applyFill="1" applyBorder="1" applyAlignment="1" applyProtection="1">
      <alignment vertical="top" wrapText="1"/>
      <protection locked="0"/>
    </xf>
    <xf numFmtId="0" fontId="5" fillId="14" borderId="14" xfId="0" applyFont="1" applyFill="1" applyBorder="1" applyAlignment="1" applyProtection="1">
      <alignment horizontal="left" vertical="top" wrapText="1"/>
      <protection locked="0"/>
    </xf>
    <xf numFmtId="0" fontId="5" fillId="14" borderId="40" xfId="0" applyFont="1" applyFill="1" applyBorder="1" applyAlignment="1" applyProtection="1">
      <alignment vertical="top" wrapText="1"/>
      <protection locked="0"/>
    </xf>
    <xf numFmtId="0" fontId="5" fillId="14" borderId="50" xfId="0" applyFont="1" applyFill="1" applyBorder="1" applyAlignment="1" applyProtection="1">
      <alignment horizontal="left" vertical="top" wrapText="1"/>
      <protection locked="0"/>
    </xf>
    <xf numFmtId="0" fontId="5" fillId="14" borderId="44" xfId="0" applyFont="1" applyFill="1" applyBorder="1" applyAlignment="1" applyProtection="1">
      <alignmen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3" fillId="14" borderId="37" xfId="0" applyFont="1" applyFill="1" applyBorder="1" applyAlignment="1" applyProtection="1">
      <alignment horizontal="left" vertical="top" wrapText="1"/>
      <protection locked="0"/>
    </xf>
    <xf numFmtId="0" fontId="0" fillId="0" borderId="0" xfId="0" applyAlignment="1">
      <alignment horizontal="center" vertical="top"/>
    </xf>
    <xf numFmtId="0" fontId="39" fillId="18" borderId="23" xfId="3" applyFont="1" applyFill="1" applyBorder="1" applyAlignment="1">
      <alignment vertical="top" wrapText="1"/>
    </xf>
    <xf numFmtId="0" fontId="33" fillId="12" borderId="27" xfId="0" applyFont="1" applyFill="1" applyBorder="1" applyAlignment="1">
      <alignment horizontal="left" vertical="top" wrapText="1"/>
    </xf>
    <xf numFmtId="0" fontId="3" fillId="12" borderId="0" xfId="0" applyFont="1" applyFill="1" applyAlignment="1">
      <alignment horizontal="left" vertical="top" wrapText="1"/>
    </xf>
    <xf numFmtId="0" fontId="19" fillId="0" borderId="0" xfId="0" applyFont="1" applyAlignment="1">
      <alignment horizontal="left" vertical="top" wrapText="1"/>
    </xf>
    <xf numFmtId="0" fontId="2" fillId="0" borderId="7" xfId="0" applyFont="1" applyBorder="1" applyAlignment="1">
      <alignment horizontal="left" vertical="top" wrapText="1"/>
    </xf>
    <xf numFmtId="0" fontId="5" fillId="12" borderId="39" xfId="0" quotePrefix="1" applyFont="1" applyFill="1" applyBorder="1" applyAlignment="1">
      <alignment horizontal="left" vertical="top" wrapText="1"/>
    </xf>
    <xf numFmtId="0" fontId="5" fillId="12" borderId="40" xfId="0" quotePrefix="1" applyFont="1" applyFill="1" applyBorder="1" applyAlignment="1">
      <alignment horizontal="left" vertical="top" wrapText="1"/>
    </xf>
    <xf numFmtId="0" fontId="42" fillId="0" borderId="0" xfId="0" applyFont="1" applyAlignment="1">
      <alignment horizontal="left" vertical="top" wrapText="1"/>
    </xf>
    <xf numFmtId="0" fontId="50" fillId="0" borderId="0" xfId="0" applyFont="1" applyAlignment="1">
      <alignment vertical="top"/>
    </xf>
    <xf numFmtId="0" fontId="47" fillId="0" borderId="0" xfId="0" applyFont="1" applyAlignment="1">
      <alignment vertical="top"/>
    </xf>
    <xf numFmtId="0" fontId="50" fillId="0" borderId="0" xfId="0" applyFont="1"/>
    <xf numFmtId="0" fontId="52" fillId="0" borderId="0" xfId="0" applyFont="1" applyAlignment="1">
      <alignment vertical="top"/>
    </xf>
    <xf numFmtId="0" fontId="47" fillId="0" borderId="0" xfId="0" applyFont="1"/>
    <xf numFmtId="0" fontId="53" fillId="0" borderId="0" xfId="0" applyFont="1" applyAlignment="1">
      <alignment horizontal="left" vertical="top" wrapText="1"/>
    </xf>
    <xf numFmtId="0" fontId="53" fillId="0" borderId="34" xfId="0" applyFont="1" applyBorder="1" applyAlignment="1">
      <alignment horizontal="left" vertical="top" wrapText="1"/>
    </xf>
    <xf numFmtId="0" fontId="2" fillId="12" borderId="2" xfId="0" applyFont="1" applyFill="1" applyBorder="1" applyAlignment="1">
      <alignment vertical="top" wrapText="1"/>
    </xf>
    <xf numFmtId="0" fontId="5" fillId="12" borderId="0" xfId="0" applyFont="1" applyFill="1" applyAlignment="1">
      <alignment horizontal="left" vertical="top" wrapText="1"/>
    </xf>
    <xf numFmtId="0" fontId="5" fillId="12" borderId="27" xfId="0" applyFont="1" applyFill="1" applyBorder="1" applyAlignment="1">
      <alignment horizontal="left" vertical="top" wrapText="1"/>
    </xf>
    <xf numFmtId="0" fontId="5" fillId="12" borderId="28" xfId="0" applyFont="1" applyFill="1" applyBorder="1" applyAlignment="1">
      <alignment horizontal="left" vertical="top" wrapText="1"/>
    </xf>
    <xf numFmtId="0" fontId="2" fillId="0" borderId="28" xfId="0" applyFont="1" applyBorder="1" applyAlignment="1">
      <alignment horizontal="left" vertical="top" wrapText="1"/>
    </xf>
    <xf numFmtId="0" fontId="5" fillId="6" borderId="7" xfId="0" applyFont="1" applyFill="1" applyBorder="1" applyAlignment="1">
      <alignment horizontal="left" vertical="top" wrapText="1"/>
    </xf>
    <xf numFmtId="0" fontId="2" fillId="0" borderId="8" xfId="0" applyFont="1" applyBorder="1" applyAlignment="1">
      <alignment horizontal="left" vertical="top" wrapText="1"/>
    </xf>
    <xf numFmtId="0" fontId="5" fillId="6" borderId="27" xfId="0" applyFont="1" applyFill="1" applyBorder="1" applyAlignment="1">
      <alignment horizontal="left" vertical="top" wrapText="1"/>
    </xf>
    <xf numFmtId="0" fontId="2" fillId="0" borderId="0" xfId="0" applyFont="1" applyAlignment="1">
      <alignment horizontal="left" vertical="top" wrapText="1"/>
    </xf>
    <xf numFmtId="0" fontId="24" fillId="0" borderId="34" xfId="0" applyFont="1" applyBorder="1" applyAlignment="1">
      <alignment horizontal="left" vertical="top" wrapText="1"/>
    </xf>
    <xf numFmtId="0" fontId="11" fillId="0" borderId="70" xfId="0" applyFont="1" applyBorder="1" applyAlignment="1">
      <alignment horizontal="left" vertical="top" wrapText="1"/>
    </xf>
    <xf numFmtId="0" fontId="27" fillId="0" borderId="0" xfId="0" applyFont="1" applyAlignment="1">
      <alignment horizontal="left" vertical="top" wrapText="1"/>
    </xf>
    <xf numFmtId="0" fontId="28" fillId="0" borderId="34" xfId="0" applyFont="1" applyBorder="1" applyAlignment="1">
      <alignment horizontal="left" vertical="top" wrapText="1"/>
    </xf>
    <xf numFmtId="0" fontId="58" fillId="0" borderId="0" xfId="0" applyFont="1" applyAlignment="1">
      <alignment vertical="top" wrapText="1"/>
    </xf>
    <xf numFmtId="0" fontId="43"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61" fillId="0" borderId="0" xfId="0" applyFont="1" applyAlignment="1">
      <alignment vertical="top" wrapText="1"/>
    </xf>
    <xf numFmtId="0" fontId="5" fillId="0" borderId="33" xfId="0" applyFont="1" applyBorder="1" applyAlignment="1">
      <alignment vertical="top" wrapText="1"/>
    </xf>
    <xf numFmtId="0" fontId="29" fillId="0" borderId="0" xfId="0" applyFont="1" applyAlignment="1">
      <alignment horizontal="left" vertical="top" wrapText="1"/>
    </xf>
    <xf numFmtId="0" fontId="38" fillId="16" borderId="0" xfId="0" applyFont="1" applyFill="1" applyAlignment="1">
      <alignment horizontal="left" vertical="top" wrapText="1"/>
    </xf>
    <xf numFmtId="0" fontId="0" fillId="4" borderId="0" xfId="0" applyFill="1" applyAlignment="1">
      <alignment horizontal="left" vertical="top" wrapText="1"/>
    </xf>
    <xf numFmtId="0" fontId="5" fillId="18" borderId="0" xfId="0" applyFont="1" applyFill="1" applyAlignment="1">
      <alignment horizontal="left" vertical="top" wrapText="1"/>
    </xf>
    <xf numFmtId="0" fontId="0" fillId="13" borderId="0" xfId="0" applyFill="1" applyAlignment="1">
      <alignment horizontal="left" vertical="top" wrapText="1"/>
    </xf>
    <xf numFmtId="0" fontId="5" fillId="13" borderId="0" xfId="0" applyFont="1" applyFill="1" applyAlignment="1">
      <alignment horizontal="left" vertical="top" wrapText="1"/>
    </xf>
    <xf numFmtId="0" fontId="40" fillId="0" borderId="0" xfId="0" applyFont="1" applyAlignment="1">
      <alignment horizontal="left" vertical="top" wrapText="1"/>
    </xf>
    <xf numFmtId="0" fontId="3" fillId="9" borderId="20" xfId="0" applyFont="1" applyFill="1" applyBorder="1" applyAlignment="1">
      <alignment horizontal="left" vertical="top" wrapText="1"/>
    </xf>
    <xf numFmtId="164" fontId="39" fillId="0" borderId="43" xfId="2" applyFont="1" applyBorder="1" applyAlignment="1" applyProtection="1">
      <alignment horizontal="center" vertical="top"/>
    </xf>
    <xf numFmtId="0" fontId="5" fillId="16" borderId="38" xfId="0" applyFont="1" applyFill="1" applyBorder="1" applyAlignment="1">
      <alignment horizontal="left" vertical="top" wrapText="1"/>
    </xf>
    <xf numFmtId="0" fontId="5" fillId="16" borderId="39" xfId="0" applyFont="1" applyFill="1" applyBorder="1" applyAlignment="1">
      <alignment horizontal="left" vertical="top" wrapText="1"/>
    </xf>
    <xf numFmtId="0" fontId="5" fillId="16" borderId="48" xfId="0" applyFont="1" applyFill="1" applyBorder="1" applyAlignment="1">
      <alignment horizontal="left" vertical="top" wrapText="1"/>
    </xf>
    <xf numFmtId="0" fontId="2" fillId="0" borderId="55" xfId="0" applyFont="1" applyBorder="1" applyAlignment="1">
      <alignment horizontal="left" vertical="top" wrapText="1"/>
    </xf>
    <xf numFmtId="0" fontId="53" fillId="11" borderId="38" xfId="0" applyFont="1" applyFill="1" applyBorder="1" applyAlignment="1">
      <alignment horizontal="left" vertical="top" wrapText="1"/>
    </xf>
    <xf numFmtId="0" fontId="24" fillId="11" borderId="39" xfId="0" applyFont="1" applyFill="1" applyBorder="1" applyAlignment="1">
      <alignment horizontal="left" vertical="top" wrapText="1"/>
    </xf>
    <xf numFmtId="0" fontId="53" fillId="11" borderId="39" xfId="0" applyFont="1" applyFill="1" applyBorder="1" applyAlignment="1">
      <alignment horizontal="left" vertical="top" wrapText="1"/>
    </xf>
    <xf numFmtId="0" fontId="24" fillId="11" borderId="48" xfId="0" applyFont="1" applyFill="1" applyBorder="1" applyAlignment="1">
      <alignment horizontal="lef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0" fontId="8" fillId="0" borderId="0" xfId="0" applyFont="1" applyAlignment="1">
      <alignment horizontal="left" vertical="top" wrapText="1"/>
    </xf>
    <xf numFmtId="0" fontId="2" fillId="0" borderId="47" xfId="0" applyFont="1" applyBorder="1" applyAlignment="1">
      <alignment horizontal="left" vertical="top" wrapText="1"/>
    </xf>
    <xf numFmtId="0" fontId="2" fillId="0" borderId="40" xfId="0" applyFont="1" applyBorder="1" applyAlignment="1">
      <alignment horizontal="left" vertical="top" wrapText="1"/>
    </xf>
    <xf numFmtId="0" fontId="2" fillId="0" borderId="44" xfId="0" applyFont="1" applyBorder="1" applyAlignment="1">
      <alignment horizontal="left" vertical="top" wrapText="1"/>
    </xf>
    <xf numFmtId="0" fontId="62" fillId="0" borderId="0" xfId="0" applyFont="1" applyAlignment="1">
      <alignment vertical="top" wrapText="1"/>
    </xf>
    <xf numFmtId="0" fontId="2" fillId="0" borderId="38" xfId="0" applyFont="1" applyBorder="1" applyAlignment="1">
      <alignment horizontal="left" vertical="top" wrapText="1"/>
    </xf>
    <xf numFmtId="0" fontId="53" fillId="0" borderId="48" xfId="0" applyFont="1" applyBorder="1" applyAlignment="1">
      <alignment horizontal="left" vertical="top" wrapText="1"/>
    </xf>
    <xf numFmtId="0" fontId="24" fillId="0" borderId="48" xfId="0" applyFont="1" applyBorder="1" applyAlignment="1">
      <alignment horizontal="left" vertical="top" wrapText="1"/>
    </xf>
    <xf numFmtId="2" fontId="24" fillId="0" borderId="48" xfId="0" applyNumberFormat="1" applyFont="1" applyBorder="1" applyAlignment="1">
      <alignment horizontal="left" vertical="top" wrapText="1"/>
    </xf>
    <xf numFmtId="0" fontId="62" fillId="0" borderId="0" xfId="0" applyFont="1" applyAlignment="1">
      <alignment horizontal="left" vertical="top" wrapText="1"/>
    </xf>
    <xf numFmtId="0" fontId="5" fillId="21" borderId="0" xfId="0" applyFont="1" applyFill="1" applyAlignment="1">
      <alignment vertical="top" wrapText="1"/>
    </xf>
    <xf numFmtId="0" fontId="5" fillId="12" borderId="35" xfId="0" applyFont="1" applyFill="1" applyBorder="1" applyAlignment="1">
      <alignment horizontal="justify" vertical="top" wrapText="1"/>
    </xf>
    <xf numFmtId="0" fontId="5" fillId="12" borderId="0" xfId="0" applyFont="1" applyFill="1" applyAlignment="1">
      <alignment horizontal="justify" vertical="top" wrapText="1"/>
    </xf>
    <xf numFmtId="0" fontId="2" fillId="0" borderId="27" xfId="0" applyFont="1" applyBorder="1" applyAlignment="1">
      <alignment horizontal="left" vertical="top" wrapText="1"/>
    </xf>
    <xf numFmtId="0" fontId="0" fillId="0" borderId="33" xfId="0" applyBorder="1"/>
    <xf numFmtId="0" fontId="24" fillId="0" borderId="34" xfId="0" applyFont="1" applyBorder="1" applyAlignment="1">
      <alignment vertical="top" wrapText="1"/>
    </xf>
    <xf numFmtId="0" fontId="2" fillId="0" borderId="2" xfId="0" applyFont="1" applyBorder="1" applyAlignment="1">
      <alignment vertical="top" wrapText="1"/>
    </xf>
    <xf numFmtId="0" fontId="2" fillId="0" borderId="0" xfId="0" applyFont="1" applyAlignment="1">
      <alignment horizontal="left" vertical="top"/>
    </xf>
    <xf numFmtId="0" fontId="30" fillId="0" borderId="0" xfId="0" applyFont="1" applyAlignment="1">
      <alignment vertical="top" wrapText="1"/>
    </xf>
    <xf numFmtId="0" fontId="28" fillId="0" borderId="0" xfId="0" applyFont="1" applyAlignment="1">
      <alignment vertical="top" wrapText="1"/>
    </xf>
    <xf numFmtId="0" fontId="41" fillId="10" borderId="17" xfId="0" applyFont="1" applyFill="1" applyBorder="1" applyAlignment="1">
      <alignment horizontal="left" vertical="top" wrapText="1"/>
    </xf>
    <xf numFmtId="0" fontId="41" fillId="10" borderId="23" xfId="0" applyFont="1" applyFill="1" applyBorder="1" applyAlignment="1">
      <alignment horizontal="left" vertical="top" wrapText="1"/>
    </xf>
    <xf numFmtId="0" fontId="41" fillId="10" borderId="19" xfId="0" applyFont="1" applyFill="1" applyBorder="1" applyAlignment="1">
      <alignment horizontal="left" vertical="top" wrapText="1"/>
    </xf>
    <xf numFmtId="0" fontId="41" fillId="10" borderId="25" xfId="0" applyFont="1" applyFill="1" applyBorder="1" applyAlignment="1">
      <alignment horizontal="left" vertical="top" wrapText="1"/>
    </xf>
    <xf numFmtId="0" fontId="41" fillId="10" borderId="73" xfId="0" applyFont="1" applyFill="1" applyBorder="1" applyAlignment="1">
      <alignment horizontal="center" vertical="top" wrapText="1"/>
    </xf>
    <xf numFmtId="0" fontId="41" fillId="10" borderId="0" xfId="0" applyFont="1" applyFill="1" applyAlignment="1">
      <alignment horizontal="center" vertical="top" wrapText="1"/>
    </xf>
    <xf numFmtId="0" fontId="41" fillId="10" borderId="42" xfId="0" applyFont="1" applyFill="1" applyBorder="1" applyAlignment="1">
      <alignment horizontal="left" vertical="top" wrapText="1"/>
    </xf>
    <xf numFmtId="0" fontId="41" fillId="10" borderId="73" xfId="0" applyFont="1" applyFill="1" applyBorder="1" applyAlignment="1">
      <alignment horizontal="left" vertical="top" wrapText="1"/>
    </xf>
    <xf numFmtId="0" fontId="41" fillId="10" borderId="0" xfId="0" applyFont="1" applyFill="1" applyAlignment="1">
      <alignment horizontal="left" vertical="top" wrapText="1"/>
    </xf>
    <xf numFmtId="0" fontId="2" fillId="20" borderId="23" xfId="0" applyFont="1" applyFill="1" applyBorder="1" applyAlignment="1">
      <alignment horizontal="left" vertical="top" wrapText="1"/>
    </xf>
    <xf numFmtId="0" fontId="41" fillId="10" borderId="18" xfId="0" applyFont="1" applyFill="1" applyBorder="1" applyAlignment="1">
      <alignment horizontal="left" vertical="top" wrapText="1"/>
    </xf>
    <xf numFmtId="0" fontId="2" fillId="20" borderId="24" xfId="0" applyFont="1" applyFill="1" applyBorder="1" applyAlignment="1">
      <alignment horizontal="left" vertical="top" wrapText="1"/>
    </xf>
    <xf numFmtId="0" fontId="41" fillId="10" borderId="2" xfId="0" applyFont="1" applyFill="1" applyBorder="1" applyAlignment="1">
      <alignment horizontal="left" vertical="top" wrapText="1"/>
    </xf>
    <xf numFmtId="0" fontId="41" fillId="10" borderId="46" xfId="0" applyFont="1" applyFill="1" applyBorder="1" applyAlignment="1">
      <alignment horizontal="left" vertical="top" wrapText="1"/>
    </xf>
    <xf numFmtId="0" fontId="5" fillId="15" borderId="30" xfId="0" applyFont="1" applyFill="1" applyBorder="1" applyAlignment="1">
      <alignment horizontal="left" vertical="top" wrapText="1"/>
    </xf>
    <xf numFmtId="0" fontId="2" fillId="15" borderId="23" xfId="0" applyFont="1" applyFill="1" applyBorder="1" applyAlignment="1">
      <alignment horizontal="left" vertical="top" wrapText="1"/>
    </xf>
    <xf numFmtId="0" fontId="5" fillId="19" borderId="0" xfId="0" applyFont="1" applyFill="1" applyAlignment="1">
      <alignment vertical="top"/>
    </xf>
    <xf numFmtId="0" fontId="0" fillId="19" borderId="0" xfId="0" applyFill="1" applyAlignment="1">
      <alignment vertical="top" wrapText="1"/>
    </xf>
    <xf numFmtId="0" fontId="42" fillId="19" borderId="0" xfId="0" applyFont="1" applyFill="1" applyAlignment="1">
      <alignment vertical="top"/>
    </xf>
    <xf numFmtId="0" fontId="42" fillId="0" borderId="0" xfId="0" applyFont="1" applyAlignment="1">
      <alignment vertical="top"/>
    </xf>
    <xf numFmtId="0" fontId="0" fillId="19" borderId="0" xfId="0" applyFill="1" applyAlignment="1">
      <alignment horizontal="left" vertical="top" wrapText="1"/>
    </xf>
    <xf numFmtId="0" fontId="0" fillId="0" borderId="0" xfId="0" applyAlignment="1">
      <alignment horizontal="left" vertical="top" wrapText="1"/>
    </xf>
    <xf numFmtId="0" fontId="5" fillId="15" borderId="2" xfId="0" applyFont="1" applyFill="1" applyBorder="1" applyAlignment="1">
      <alignment horizontal="center" vertical="top" wrapText="1"/>
    </xf>
    <xf numFmtId="0" fontId="0" fillId="15" borderId="42" xfId="0" applyFill="1" applyBorder="1" applyAlignment="1">
      <alignment horizontal="center" vertical="top" wrapText="1"/>
    </xf>
    <xf numFmtId="0" fontId="5" fillId="15" borderId="42" xfId="0" applyFont="1" applyFill="1" applyBorder="1" applyAlignment="1">
      <alignment horizontal="center" vertical="top" wrapText="1"/>
    </xf>
    <xf numFmtId="0" fontId="5" fillId="15" borderId="30" xfId="0" applyFont="1" applyFill="1" applyBorder="1" applyAlignment="1">
      <alignment horizontal="center" vertical="top" wrapText="1"/>
    </xf>
    <xf numFmtId="0" fontId="0" fillId="15" borderId="42" xfId="0" applyFill="1" applyBorder="1" applyAlignment="1">
      <alignment horizontal="left" vertical="top" wrapText="1"/>
    </xf>
    <xf numFmtId="0" fontId="0" fillId="19" borderId="0" xfId="0" applyFill="1" applyAlignment="1">
      <alignment horizontal="left" vertical="top"/>
    </xf>
    <xf numFmtId="0" fontId="0" fillId="0" borderId="42" xfId="0" applyBorder="1" applyAlignment="1">
      <alignment horizontal="left" vertical="top"/>
    </xf>
    <xf numFmtId="14" fontId="0" fillId="0" borderId="42" xfId="0" applyNumberFormat="1" applyBorder="1" applyAlignment="1">
      <alignment horizontal="left" vertical="top"/>
    </xf>
    <xf numFmtId="0" fontId="0" fillId="15" borderId="42" xfId="0" applyFill="1"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5" fillId="0" borderId="2" xfId="0" applyFont="1" applyBorder="1" applyAlignment="1">
      <alignment horizontal="center" vertical="top"/>
    </xf>
    <xf numFmtId="0" fontId="0" fillId="0" borderId="42" xfId="0" applyBorder="1" applyAlignment="1">
      <alignment horizontal="center" vertical="top"/>
    </xf>
    <xf numFmtId="0" fontId="5" fillId="0" borderId="30" xfId="0" applyFont="1" applyBorder="1" applyAlignment="1">
      <alignment horizontal="center" vertical="top"/>
    </xf>
    <xf numFmtId="0" fontId="5" fillId="0" borderId="14" xfId="0" applyFont="1" applyBorder="1" applyAlignment="1">
      <alignment horizontal="center" vertical="top"/>
    </xf>
    <xf numFmtId="0" fontId="0" fillId="0" borderId="0" xfId="0" applyAlignment="1">
      <alignment horizontal="left" vertical="top"/>
    </xf>
    <xf numFmtId="0" fontId="0" fillId="19" borderId="0" xfId="0" applyFill="1" applyAlignment="1">
      <alignment vertical="top"/>
    </xf>
    <xf numFmtId="0" fontId="0" fillId="15" borderId="42" xfId="0" applyFill="1" applyBorder="1" applyAlignment="1">
      <alignment vertical="top" wrapText="1"/>
    </xf>
    <xf numFmtId="0" fontId="0" fillId="0" borderId="42" xfId="0" applyBorder="1" applyAlignment="1">
      <alignment vertical="top"/>
    </xf>
    <xf numFmtId="0" fontId="0" fillId="15" borderId="42" xfId="0" applyFill="1" applyBorder="1" applyAlignment="1">
      <alignment vertical="top"/>
    </xf>
    <xf numFmtId="20" fontId="2" fillId="0" borderId="0" xfId="0" applyNumberFormat="1" applyFont="1" applyAlignment="1">
      <alignment vertical="top" wrapText="1"/>
    </xf>
    <xf numFmtId="0" fontId="0" fillId="0" borderId="27" xfId="0" applyBorder="1" applyAlignment="1">
      <alignment horizontal="left" vertical="top" wrapText="1"/>
    </xf>
    <xf numFmtId="0" fontId="47" fillId="12" borderId="0" xfId="0" applyFont="1" applyFill="1" applyAlignment="1">
      <alignment vertical="top" wrapText="1"/>
    </xf>
    <xf numFmtId="0" fontId="24" fillId="12" borderId="0" xfId="0" applyFont="1" applyFill="1" applyAlignment="1">
      <alignment horizontal="left" vertical="top" wrapText="1"/>
    </xf>
    <xf numFmtId="0" fontId="5" fillId="12" borderId="0" xfId="0" applyFont="1" applyFill="1" applyAlignment="1">
      <alignment vertical="top"/>
    </xf>
    <xf numFmtId="0" fontId="5" fillId="12" borderId="0" xfId="0" applyFont="1" applyFill="1" applyAlignment="1">
      <alignment vertical="top" wrapText="1"/>
    </xf>
    <xf numFmtId="0" fontId="65" fillId="12" borderId="0" xfId="0" applyFont="1" applyFill="1" applyAlignment="1">
      <alignment vertical="top" wrapText="1"/>
    </xf>
    <xf numFmtId="0" fontId="5" fillId="14" borderId="55" xfId="0" applyFont="1" applyFill="1" applyBorder="1" applyAlignment="1">
      <alignment horizontal="left" vertical="top" wrapText="1"/>
    </xf>
    <xf numFmtId="0" fontId="5" fillId="14" borderId="38" xfId="0" quotePrefix="1" applyFont="1" applyFill="1" applyBorder="1" applyAlignment="1">
      <alignment horizontal="left" vertical="top" wrapText="1"/>
    </xf>
    <xf numFmtId="0" fontId="5" fillId="14" borderId="54" xfId="0" quotePrefix="1" applyFont="1" applyFill="1" applyBorder="1" applyAlignment="1">
      <alignment horizontal="left" vertical="top" wrapText="1"/>
    </xf>
    <xf numFmtId="0" fontId="5" fillId="14" borderId="44" xfId="0" quotePrefix="1" applyFont="1" applyFill="1" applyBorder="1" applyAlignment="1">
      <alignment horizontal="left" vertical="top" wrapText="1"/>
    </xf>
    <xf numFmtId="0" fontId="5" fillId="9" borderId="38" xfId="0" applyFont="1" applyFill="1" applyBorder="1" applyAlignment="1">
      <alignment horizontal="left" vertical="top" wrapText="1"/>
    </xf>
    <xf numFmtId="0" fontId="5" fillId="17" borderId="48" xfId="0" applyFont="1" applyFill="1" applyBorder="1" applyAlignment="1">
      <alignment horizontal="left" vertical="top" wrapText="1"/>
    </xf>
    <xf numFmtId="0" fontId="5" fillId="9" borderId="55" xfId="0" applyFont="1" applyFill="1" applyBorder="1" applyAlignment="1">
      <alignment horizontal="left" vertical="top" wrapText="1"/>
    </xf>
    <xf numFmtId="0" fontId="5" fillId="9" borderId="48" xfId="0" applyFont="1" applyFill="1" applyBorder="1" applyAlignment="1">
      <alignment horizontal="left" vertical="top" wrapText="1"/>
    </xf>
    <xf numFmtId="0" fontId="2" fillId="12" borderId="47" xfId="0" applyFont="1" applyFill="1" applyBorder="1" applyAlignment="1">
      <alignment vertical="top" wrapText="1"/>
    </xf>
    <xf numFmtId="0" fontId="53" fillId="12" borderId="48" xfId="0" applyFont="1" applyFill="1" applyBorder="1" applyAlignment="1">
      <alignment horizontal="left" vertical="top" wrapText="1"/>
    </xf>
    <xf numFmtId="0" fontId="24" fillId="12" borderId="0" xfId="0" applyFont="1" applyFill="1" applyAlignment="1">
      <alignment vertical="top" wrapText="1"/>
    </xf>
    <xf numFmtId="0" fontId="2" fillId="12" borderId="1" xfId="0" applyFont="1" applyFill="1" applyBorder="1" applyAlignment="1">
      <alignment vertical="top" wrapText="1"/>
    </xf>
    <xf numFmtId="0" fontId="53" fillId="12" borderId="0" xfId="0" applyFont="1" applyFill="1" applyAlignment="1">
      <alignment vertical="top" wrapText="1"/>
    </xf>
    <xf numFmtId="0" fontId="2" fillId="12" borderId="55" xfId="0" applyFont="1" applyFill="1" applyBorder="1" applyAlignment="1">
      <alignment horizontal="left" vertical="top" wrapText="1"/>
    </xf>
    <xf numFmtId="0" fontId="2" fillId="12" borderId="32" xfId="0" applyFont="1" applyFill="1" applyBorder="1" applyAlignment="1">
      <alignment horizontal="left" vertical="top" wrapText="1"/>
    </xf>
    <xf numFmtId="0" fontId="2" fillId="12" borderId="1" xfId="0" applyFont="1" applyFill="1" applyBorder="1" applyAlignment="1">
      <alignment horizontal="left" vertical="top" wrapText="1"/>
    </xf>
    <xf numFmtId="0" fontId="49" fillId="12" borderId="0" xfId="0" applyFont="1" applyFill="1" applyAlignment="1">
      <alignment vertical="top"/>
    </xf>
    <xf numFmtId="0" fontId="2" fillId="12" borderId="2" xfId="0" applyFont="1" applyFill="1" applyBorder="1" applyAlignment="1">
      <alignment horizontal="left" vertical="top" wrapText="1"/>
    </xf>
    <xf numFmtId="0" fontId="53" fillId="12" borderId="0" xfId="0" applyFont="1" applyFill="1" applyAlignment="1">
      <alignment horizontal="left" vertical="top" wrapText="1"/>
    </xf>
    <xf numFmtId="0" fontId="50" fillId="12" borderId="0" xfId="0" applyFont="1" applyFill="1" applyAlignment="1">
      <alignment vertical="top" wrapText="1"/>
    </xf>
    <xf numFmtId="0" fontId="66" fillId="12" borderId="2" xfId="0" applyFont="1" applyFill="1" applyBorder="1" applyAlignment="1">
      <alignment horizontal="left" vertical="top" wrapText="1"/>
    </xf>
    <xf numFmtId="0" fontId="50" fillId="12" borderId="0" xfId="0" applyFont="1" applyFill="1"/>
    <xf numFmtId="0" fontId="5" fillId="23" borderId="39" xfId="0" applyFont="1" applyFill="1" applyBorder="1" applyAlignment="1">
      <alignment horizontal="left" vertical="top" wrapText="1"/>
    </xf>
    <xf numFmtId="0" fontId="2" fillId="0" borderId="0" xfId="0" applyFont="1" applyAlignment="1">
      <alignment horizontal="center" vertical="top"/>
    </xf>
    <xf numFmtId="0" fontId="5" fillId="12" borderId="39" xfId="0" applyFont="1" applyFill="1" applyBorder="1" applyAlignment="1" applyProtection="1">
      <alignment vertical="top" wrapText="1"/>
      <protection locked="0"/>
    </xf>
    <xf numFmtId="0" fontId="5" fillId="14" borderId="83" xfId="0" applyFont="1" applyFill="1" applyBorder="1" applyAlignment="1" applyProtection="1">
      <alignment horizontal="left" vertical="top" wrapText="1"/>
      <protection locked="0"/>
    </xf>
    <xf numFmtId="0" fontId="5" fillId="14" borderId="15" xfId="0" applyFont="1" applyFill="1" applyBorder="1" applyAlignment="1" applyProtection="1">
      <alignment horizontal="left" vertical="top" wrapText="1"/>
      <protection locked="0"/>
    </xf>
    <xf numFmtId="0" fontId="5" fillId="14" borderId="84" xfId="0" applyFont="1" applyFill="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4" fillId="14" borderId="78" xfId="0" applyFont="1" applyFill="1" applyBorder="1" applyAlignment="1">
      <alignment vertical="top" wrapText="1"/>
    </xf>
    <xf numFmtId="0" fontId="4" fillId="14" borderId="79" xfId="0" applyFont="1" applyFill="1" applyBorder="1" applyAlignment="1">
      <alignment vertical="top" wrapText="1"/>
    </xf>
    <xf numFmtId="0" fontId="5" fillId="14" borderId="1" xfId="0" applyFont="1" applyFill="1" applyBorder="1" applyAlignment="1" applyProtection="1">
      <alignment horizontal="left" vertical="top" wrapText="1"/>
      <protection locked="0"/>
    </xf>
    <xf numFmtId="0" fontId="7" fillId="14" borderId="66" xfId="0" applyFont="1" applyFill="1" applyBorder="1" applyAlignment="1" applyProtection="1">
      <alignment horizontal="left" vertical="top" wrapText="1"/>
      <protection locked="0"/>
    </xf>
    <xf numFmtId="0" fontId="5" fillId="14" borderId="2" xfId="0" applyFont="1" applyFill="1" applyBorder="1" applyAlignment="1" applyProtection="1">
      <alignment horizontal="left" vertical="top" wrapText="1"/>
      <protection locked="0"/>
    </xf>
    <xf numFmtId="0" fontId="7" fillId="14" borderId="42" xfId="0" applyFont="1" applyFill="1" applyBorder="1" applyAlignment="1" applyProtection="1">
      <alignment horizontal="left" vertical="top" wrapText="1"/>
      <protection locked="0"/>
    </xf>
    <xf numFmtId="0" fontId="5" fillId="14" borderId="26" xfId="0" applyFont="1" applyFill="1" applyBorder="1" applyAlignment="1" applyProtection="1">
      <alignment horizontal="left" vertical="top" wrapText="1"/>
      <protection locked="0"/>
    </xf>
    <xf numFmtId="0" fontId="7" fillId="14" borderId="82" xfId="0" applyFont="1" applyFill="1" applyBorder="1" applyAlignment="1" applyProtection="1">
      <alignment horizontal="left" vertical="top" wrapText="1"/>
      <protection locked="0"/>
    </xf>
    <xf numFmtId="0" fontId="4" fillId="14" borderId="51" xfId="0" applyFont="1" applyFill="1" applyBorder="1" applyAlignment="1">
      <alignment vertical="top" wrapText="1"/>
    </xf>
    <xf numFmtId="0" fontId="4" fillId="14" borderId="53" xfId="0" applyFont="1" applyFill="1" applyBorder="1" applyAlignment="1">
      <alignment vertical="top" wrapText="1"/>
    </xf>
    <xf numFmtId="0" fontId="4" fillId="14" borderId="81" xfId="0" applyFont="1" applyFill="1" applyBorder="1" applyAlignment="1">
      <alignment vertical="top" wrapText="1"/>
    </xf>
    <xf numFmtId="0" fontId="4" fillId="14" borderId="1" xfId="0" applyFont="1" applyFill="1" applyBorder="1" applyAlignment="1">
      <alignment vertical="top" wrapText="1"/>
    </xf>
    <xf numFmtId="0" fontId="4" fillId="14" borderId="2" xfId="0" applyFont="1" applyFill="1" applyBorder="1" applyAlignment="1">
      <alignment vertical="top" wrapText="1"/>
    </xf>
    <xf numFmtId="0" fontId="4" fillId="14" borderId="26" xfId="0" applyFont="1" applyFill="1" applyBorder="1" applyAlignment="1">
      <alignment vertical="top" wrapText="1"/>
    </xf>
    <xf numFmtId="0" fontId="4" fillId="14" borderId="66" xfId="0" applyFont="1" applyFill="1" applyBorder="1" applyAlignment="1">
      <alignment vertical="top" wrapText="1"/>
    </xf>
    <xf numFmtId="0" fontId="46" fillId="0" borderId="1" xfId="1" applyFont="1" applyBorder="1" applyAlignment="1" applyProtection="1">
      <alignment vertical="top"/>
    </xf>
    <xf numFmtId="2" fontId="0" fillId="0" borderId="0" xfId="0" applyNumberFormat="1" applyAlignment="1">
      <alignment vertical="top"/>
    </xf>
    <xf numFmtId="0" fontId="0" fillId="22" borderId="0" xfId="0" applyFill="1"/>
    <xf numFmtId="0" fontId="0" fillId="15" borderId="0" xfId="0" applyFill="1" applyAlignment="1">
      <alignment horizontal="center" vertical="top" wrapText="1"/>
    </xf>
    <xf numFmtId="0" fontId="5" fillId="15" borderId="24" xfId="0" applyFont="1" applyFill="1" applyBorder="1" applyAlignment="1">
      <alignment horizontal="center" vertical="top" wrapText="1"/>
    </xf>
    <xf numFmtId="0" fontId="5" fillId="15" borderId="14" xfId="0" applyFont="1" applyFill="1" applyBorder="1" applyAlignment="1">
      <alignment horizontal="center" vertical="top"/>
    </xf>
    <xf numFmtId="0" fontId="0" fillId="15" borderId="0" xfId="0" applyFill="1" applyAlignment="1">
      <alignment vertical="top" wrapText="1"/>
    </xf>
    <xf numFmtId="0" fontId="0" fillId="15" borderId="0" xfId="0" applyFill="1" applyAlignment="1">
      <alignment vertical="top"/>
    </xf>
    <xf numFmtId="0" fontId="5" fillId="19" borderId="0" xfId="0" applyFont="1" applyFill="1" applyAlignment="1">
      <alignment horizontal="center" vertical="top"/>
    </xf>
    <xf numFmtId="0" fontId="5" fillId="19" borderId="0" xfId="0" applyFont="1" applyFill="1" applyAlignment="1">
      <alignment horizontal="center" vertical="top" wrapText="1"/>
    </xf>
    <xf numFmtId="0" fontId="5" fillId="0" borderId="0" xfId="0" quotePrefix="1" applyFont="1" applyAlignment="1">
      <alignment vertical="top"/>
    </xf>
    <xf numFmtId="0" fontId="45" fillId="12" borderId="0" xfId="1" applyFill="1" applyAlignment="1" applyProtection="1">
      <alignment wrapText="1"/>
    </xf>
    <xf numFmtId="0" fontId="34" fillId="12" borderId="0" xfId="0" applyFont="1" applyFill="1" applyAlignment="1">
      <alignment horizontal="left" vertical="top" wrapText="1"/>
    </xf>
    <xf numFmtId="0" fontId="2" fillId="12" borderId="28" xfId="0" applyFont="1" applyFill="1" applyBorder="1" applyAlignment="1">
      <alignment horizontal="left" vertical="top" wrapText="1"/>
    </xf>
    <xf numFmtId="0" fontId="45" fillId="12" borderId="0" xfId="1" applyFill="1" applyAlignment="1" applyProtection="1">
      <alignment vertical="top" wrapText="1"/>
    </xf>
    <xf numFmtId="0" fontId="2" fillId="0" borderId="28" xfId="0" applyFont="1" applyBorder="1" applyAlignment="1">
      <alignment horizontal="left" vertical="top" wrapText="1"/>
    </xf>
    <xf numFmtId="0" fontId="0" fillId="0" borderId="28" xfId="0" applyBorder="1" applyAlignment="1">
      <alignment horizontal="left" vertical="top" wrapText="1"/>
    </xf>
    <xf numFmtId="0" fontId="24" fillId="0" borderId="27" xfId="0" applyFont="1" applyBorder="1" applyAlignment="1">
      <alignment horizontal="left" vertical="top" wrapText="1"/>
    </xf>
    <xf numFmtId="0" fontId="0" fillId="0" borderId="27" xfId="0" applyBorder="1" applyAlignment="1">
      <alignment horizontal="left" vertical="top" wrapText="1"/>
    </xf>
    <xf numFmtId="0" fontId="33" fillId="12" borderId="27" xfId="0" applyFont="1" applyFill="1" applyBorder="1" applyAlignment="1">
      <alignment horizontal="center" vertical="top"/>
    </xf>
    <xf numFmtId="0" fontId="33" fillId="12" borderId="33" xfId="0" applyFont="1" applyFill="1" applyBorder="1" applyAlignment="1">
      <alignment horizontal="center" vertical="top"/>
    </xf>
    <xf numFmtId="0" fontId="5" fillId="6" borderId="0" xfId="0" applyFont="1" applyFill="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5" fillId="6" borderId="27" xfId="0" applyFont="1" applyFill="1" applyBorder="1" applyAlignment="1">
      <alignment horizontal="left" vertical="top" wrapText="1"/>
    </xf>
    <xf numFmtId="0" fontId="0" fillId="0" borderId="33" xfId="0" applyBorder="1" applyAlignment="1">
      <alignment horizontal="left" vertical="top" wrapText="1"/>
    </xf>
    <xf numFmtId="0" fontId="24" fillId="11" borderId="34" xfId="0" applyFont="1" applyFill="1" applyBorder="1" applyAlignment="1">
      <alignment horizontal="left" vertical="top" wrapText="1"/>
    </xf>
    <xf numFmtId="0" fontId="24" fillId="11" borderId="0" xfId="0" applyFont="1" applyFill="1" applyAlignment="1">
      <alignment horizontal="left" vertical="top" wrapText="1"/>
    </xf>
    <xf numFmtId="0" fontId="24" fillId="11" borderId="35" xfId="0" applyFont="1" applyFill="1" applyBorder="1" applyAlignment="1">
      <alignment horizontal="left" vertical="top" wrapText="1"/>
    </xf>
    <xf numFmtId="0" fontId="5" fillId="12" borderId="0" xfId="0" applyFont="1" applyFill="1" applyAlignment="1">
      <alignment horizontal="left" vertical="top" wrapText="1"/>
    </xf>
    <xf numFmtId="0" fontId="63" fillId="12" borderId="0" xfId="1" applyFont="1" applyFill="1" applyBorder="1" applyAlignment="1" applyProtection="1">
      <alignment horizontal="justify" vertical="top" wrapText="1"/>
    </xf>
    <xf numFmtId="0" fontId="2" fillId="12" borderId="0" xfId="0" applyFont="1" applyFill="1" applyAlignment="1">
      <alignment horizontal="justify" vertical="top" wrapText="1"/>
    </xf>
    <xf numFmtId="0" fontId="2" fillId="12" borderId="35" xfId="0" applyFont="1" applyFill="1" applyBorder="1" applyAlignment="1">
      <alignment horizontal="justify" vertical="top" wrapText="1"/>
    </xf>
    <xf numFmtId="0" fontId="63" fillId="12" borderId="27" xfId="1" applyFont="1" applyFill="1" applyBorder="1" applyAlignment="1" applyProtection="1">
      <alignment horizontal="left" vertical="top" wrapText="1"/>
    </xf>
    <xf numFmtId="0" fontId="63" fillId="12" borderId="0" xfId="1" applyFont="1" applyFill="1" applyBorder="1" applyAlignment="1" applyProtection="1">
      <alignment horizontal="left" vertical="top" wrapText="1"/>
    </xf>
    <xf numFmtId="0" fontId="63" fillId="12" borderId="28" xfId="1" applyFont="1" applyFill="1" applyBorder="1" applyAlignment="1" applyProtection="1">
      <alignment horizontal="left" vertical="top" wrapText="1"/>
    </xf>
    <xf numFmtId="0" fontId="0" fillId="0" borderId="37" xfId="0" applyBorder="1" applyAlignment="1">
      <alignment horizontal="left" vertical="top" wrapText="1"/>
    </xf>
    <xf numFmtId="0" fontId="5" fillId="0" borderId="0" xfId="0" applyFont="1" applyAlignment="1">
      <alignment horizontal="justify" vertical="top" wrapText="1"/>
    </xf>
    <xf numFmtId="0" fontId="5" fillId="0" borderId="35" xfId="0" applyFont="1" applyBorder="1" applyAlignment="1">
      <alignment horizontal="justify" vertical="top" wrapText="1"/>
    </xf>
    <xf numFmtId="0" fontId="3" fillId="12" borderId="0" xfId="0" applyFont="1" applyFill="1" applyAlignment="1">
      <alignment horizontal="left" vertical="top" wrapText="1" indent="1"/>
    </xf>
    <xf numFmtId="0" fontId="3" fillId="12" borderId="35" xfId="0" applyFont="1" applyFill="1" applyBorder="1" applyAlignment="1">
      <alignment horizontal="left" vertical="top" wrapText="1" indent="1"/>
    </xf>
    <xf numFmtId="0" fontId="5" fillId="6" borderId="28" xfId="0" applyFont="1" applyFill="1" applyBorder="1" applyAlignment="1">
      <alignment horizontal="left" vertical="top" wrapText="1"/>
    </xf>
    <xf numFmtId="0" fontId="0" fillId="6" borderId="28" xfId="0" applyFill="1" applyBorder="1" applyAlignment="1">
      <alignment horizontal="left" vertical="top" wrapText="1"/>
    </xf>
    <xf numFmtId="0" fontId="2" fillId="0" borderId="27" xfId="0" applyFont="1" applyBorder="1" applyAlignment="1">
      <alignment horizontal="left" vertical="top" wrapText="1"/>
    </xf>
    <xf numFmtId="0" fontId="29" fillId="0" borderId="0" xfId="0" applyFont="1" applyAlignment="1">
      <alignment vertical="center" wrapText="1"/>
    </xf>
    <xf numFmtId="0" fontId="0" fillId="0" borderId="0" xfId="0" applyAlignment="1">
      <alignment vertical="center" wrapText="1"/>
    </xf>
    <xf numFmtId="0" fontId="5" fillId="12" borderId="0" xfId="0" applyFont="1" applyFill="1" applyAlignment="1">
      <alignment horizontal="justify" vertical="top" wrapText="1"/>
    </xf>
    <xf numFmtId="0" fontId="5" fillId="12" borderId="35" xfId="0" applyFont="1" applyFill="1" applyBorder="1" applyAlignment="1">
      <alignment horizontal="justify" vertical="top" wrapText="1"/>
    </xf>
    <xf numFmtId="0" fontId="24" fillId="11" borderId="32" xfId="0" applyFont="1" applyFill="1" applyBorder="1" applyAlignment="1">
      <alignment horizontal="left" vertical="top" wrapText="1"/>
    </xf>
    <xf numFmtId="0" fontId="0" fillId="0" borderId="27" xfId="0" applyBorder="1"/>
    <xf numFmtId="0" fontId="0" fillId="0" borderId="33" xfId="0" applyBorder="1"/>
    <xf numFmtId="0" fontId="24" fillId="11" borderId="36" xfId="0" applyFont="1" applyFill="1" applyBorder="1" applyAlignment="1">
      <alignment horizontal="left" vertical="top" wrapText="1"/>
    </xf>
    <xf numFmtId="0" fontId="24" fillId="11" borderId="28" xfId="0" applyFont="1" applyFill="1" applyBorder="1" applyAlignment="1">
      <alignment horizontal="left" vertical="top" wrapText="1"/>
    </xf>
    <xf numFmtId="0" fontId="24" fillId="11" borderId="37" xfId="0" applyFont="1" applyFill="1" applyBorder="1" applyAlignment="1">
      <alignment horizontal="left" vertical="top" wrapText="1"/>
    </xf>
    <xf numFmtId="0" fontId="45" fillId="0" borderId="0" xfId="1" applyAlignment="1" applyProtection="1">
      <alignment horizontal="left"/>
    </xf>
    <xf numFmtId="0" fontId="5" fillId="12" borderId="35" xfId="0" applyFont="1" applyFill="1" applyBorder="1" applyAlignment="1">
      <alignment horizontal="left" vertical="top" wrapText="1"/>
    </xf>
    <xf numFmtId="0" fontId="0" fillId="0" borderId="0" xfId="0" applyAlignment="1">
      <alignment horizontal="justify" vertical="top" wrapText="1"/>
    </xf>
    <xf numFmtId="0" fontId="0" fillId="0" borderId="35" xfId="0" applyBorder="1" applyAlignment="1">
      <alignment horizontal="justify" vertical="top" wrapText="1"/>
    </xf>
    <xf numFmtId="0" fontId="29" fillId="0" borderId="0" xfId="0" applyFont="1" applyAlignment="1">
      <alignment horizontal="justify" vertical="distributed" wrapText="1"/>
    </xf>
    <xf numFmtId="0" fontId="44" fillId="0" borderId="0" xfId="0" applyFont="1" applyAlignment="1">
      <alignment wrapText="1"/>
    </xf>
    <xf numFmtId="0" fontId="3" fillId="12" borderId="0" xfId="0" applyFont="1" applyFill="1" applyAlignment="1">
      <alignment horizontal="justify" vertical="top" wrapText="1"/>
    </xf>
    <xf numFmtId="0" fontId="3" fillId="12" borderId="35" xfId="0" applyFont="1" applyFill="1" applyBorder="1" applyAlignment="1">
      <alignment horizontal="justify" vertical="top" wrapText="1"/>
    </xf>
    <xf numFmtId="0" fontId="2" fillId="0" borderId="8" xfId="0" applyFont="1" applyBorder="1" applyAlignment="1">
      <alignment horizontal="left" vertical="top" wrapText="1"/>
    </xf>
    <xf numFmtId="0" fontId="0" fillId="0" borderId="8" xfId="0" applyBorder="1" applyAlignment="1">
      <alignment horizontal="left" vertical="top" wrapText="1"/>
    </xf>
    <xf numFmtId="0" fontId="0" fillId="0" borderId="64" xfId="0" applyBorder="1" applyAlignment="1">
      <alignment horizontal="left" vertical="top"/>
    </xf>
    <xf numFmtId="0" fontId="0" fillId="0" borderId="60" xfId="0" applyBorder="1" applyAlignment="1">
      <alignment horizontal="left" vertical="top"/>
    </xf>
    <xf numFmtId="0" fontId="0" fillId="0" borderId="65" xfId="0" applyBorder="1" applyAlignment="1">
      <alignment horizontal="left" vertical="top"/>
    </xf>
    <xf numFmtId="0" fontId="2" fillId="6" borderId="34" xfId="0" applyFont="1" applyFill="1" applyBorder="1" applyAlignment="1">
      <alignment horizontal="left" vertical="top" wrapText="1"/>
    </xf>
    <xf numFmtId="0" fontId="2" fillId="6" borderId="36" xfId="0" applyFont="1" applyFill="1" applyBorder="1" applyAlignment="1">
      <alignment horizontal="left" vertical="top" wrapText="1"/>
    </xf>
    <xf numFmtId="0" fontId="0" fillId="0" borderId="56" xfId="0" applyBorder="1" applyAlignment="1">
      <alignment horizontal="left" vertical="top"/>
    </xf>
    <xf numFmtId="0" fontId="0" fillId="0" borderId="57" xfId="0" applyBorder="1" applyAlignment="1">
      <alignment horizontal="left" vertical="top"/>
    </xf>
    <xf numFmtId="0" fontId="0" fillId="0" borderId="58" xfId="0" applyBorder="1" applyAlignment="1">
      <alignment horizontal="left" vertical="top"/>
    </xf>
    <xf numFmtId="0" fontId="0" fillId="13" borderId="59" xfId="0" applyFill="1" applyBorder="1" applyAlignment="1">
      <alignment horizontal="left" vertical="top"/>
    </xf>
    <xf numFmtId="0" fontId="0" fillId="13" borderId="60" xfId="0" applyFill="1" applyBorder="1" applyAlignment="1">
      <alignment horizontal="left" vertical="top"/>
    </xf>
    <xf numFmtId="0" fontId="0" fillId="13" borderId="61" xfId="0" applyFill="1" applyBorder="1" applyAlignment="1">
      <alignment horizontal="left" vertical="top"/>
    </xf>
    <xf numFmtId="0" fontId="0" fillId="13" borderId="62" xfId="0" applyFill="1" applyBorder="1" applyAlignment="1">
      <alignment horizontal="left" vertical="top"/>
    </xf>
    <xf numFmtId="0" fontId="0" fillId="13" borderId="57" xfId="0" applyFill="1" applyBorder="1" applyAlignment="1">
      <alignment horizontal="left" vertical="top"/>
    </xf>
    <xf numFmtId="0" fontId="0" fillId="13" borderId="63" xfId="0" applyFill="1" applyBorder="1" applyAlignment="1">
      <alignment horizontal="left" vertical="top"/>
    </xf>
    <xf numFmtId="0" fontId="2" fillId="6" borderId="32" xfId="0" applyFont="1" applyFill="1" applyBorder="1" applyAlignment="1">
      <alignment horizontal="left" vertical="top" wrapText="1"/>
    </xf>
    <xf numFmtId="0" fontId="0" fillId="6" borderId="27" xfId="0" applyFill="1" applyBorder="1" applyAlignment="1">
      <alignment horizontal="left" vertical="top" wrapText="1"/>
    </xf>
    <xf numFmtId="0" fontId="0" fillId="6" borderId="33" xfId="0" applyFill="1" applyBorder="1" applyAlignment="1">
      <alignment horizontal="left" vertical="top" wrapText="1"/>
    </xf>
    <xf numFmtId="0" fontId="5" fillId="12" borderId="27" xfId="0" applyFont="1" applyFill="1" applyBorder="1" applyAlignment="1">
      <alignment horizontal="left" vertical="top" wrapText="1"/>
    </xf>
    <xf numFmtId="0" fontId="0" fillId="12" borderId="0" xfId="0" applyFill="1" applyAlignment="1">
      <alignment horizontal="left" vertical="top" wrapText="1"/>
    </xf>
    <xf numFmtId="0" fontId="5" fillId="12" borderId="28" xfId="0" applyFont="1" applyFill="1" applyBorder="1" applyAlignment="1">
      <alignment horizontal="left" vertical="top" wrapText="1"/>
    </xf>
    <xf numFmtId="0" fontId="0" fillId="12" borderId="28" xfId="0" applyFill="1" applyBorder="1" applyAlignment="1">
      <alignment horizontal="left" vertical="top" wrapText="1"/>
    </xf>
    <xf numFmtId="0" fontId="34" fillId="0" borderId="0" xfId="0" applyFont="1" applyAlignment="1">
      <alignment horizontal="left" vertical="top" wrapText="1"/>
    </xf>
    <xf numFmtId="0" fontId="2" fillId="0" borderId="0" xfId="0" applyFont="1" applyAlignment="1">
      <alignment horizontal="left" vertical="top" wrapText="1"/>
    </xf>
    <xf numFmtId="0" fontId="5" fillId="6" borderId="7" xfId="0" applyFont="1" applyFill="1" applyBorder="1" applyAlignment="1">
      <alignment horizontal="left" vertical="top" wrapText="1"/>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0" fontId="5" fillId="12" borderId="0" xfId="1" applyFont="1" applyFill="1" applyBorder="1" applyAlignment="1" applyProtection="1">
      <alignment horizontal="justify" vertical="top" wrapText="1"/>
    </xf>
    <xf numFmtId="0" fontId="54" fillId="16" borderId="0" xfId="0" applyFont="1" applyFill="1" applyAlignment="1">
      <alignment horizontal="left" vertical="center" wrapText="1"/>
    </xf>
    <xf numFmtId="0" fontId="50" fillId="16" borderId="0" xfId="0" applyFont="1" applyFill="1" applyAlignment="1">
      <alignment horizontal="left" vertical="center" wrapText="1"/>
    </xf>
    <xf numFmtId="0" fontId="50" fillId="16" borderId="35" xfId="0" applyFont="1" applyFill="1" applyBorder="1" applyAlignment="1">
      <alignment horizontal="left" vertical="center" wrapText="1"/>
    </xf>
    <xf numFmtId="0" fontId="0" fillId="20" borderId="34" xfId="0" applyFill="1" applyBorder="1" applyAlignment="1">
      <alignment horizontal="left" vertical="top" wrapText="1"/>
    </xf>
    <xf numFmtId="0" fontId="0" fillId="20" borderId="36" xfId="0" applyFill="1" applyBorder="1" applyAlignment="1">
      <alignment horizontal="left" vertical="top" wrapText="1"/>
    </xf>
    <xf numFmtId="0" fontId="5" fillId="16" borderId="32" xfId="0" applyFont="1" applyFill="1" applyBorder="1" applyAlignment="1">
      <alignment horizontal="left" vertical="top" wrapText="1"/>
    </xf>
    <xf numFmtId="0" fontId="0" fillId="16" borderId="33" xfId="0" applyFill="1" applyBorder="1" applyAlignment="1">
      <alignment horizontal="left" vertical="top" wrapText="1"/>
    </xf>
    <xf numFmtId="0" fontId="5" fillId="16" borderId="34" xfId="0" applyFont="1" applyFill="1" applyBorder="1" applyAlignment="1">
      <alignment horizontal="left" vertical="top" wrapText="1"/>
    </xf>
    <xf numFmtId="0" fontId="0" fillId="16" borderId="35" xfId="0" applyFill="1" applyBorder="1" applyAlignment="1">
      <alignment horizontal="left" vertical="top" wrapText="1"/>
    </xf>
    <xf numFmtId="0" fontId="5" fillId="16" borderId="36" xfId="0" applyFont="1" applyFill="1" applyBorder="1" applyAlignment="1">
      <alignment horizontal="left" vertical="top" wrapText="1"/>
    </xf>
    <xf numFmtId="0" fontId="0" fillId="16" borderId="37" xfId="0" applyFill="1" applyBorder="1" applyAlignment="1">
      <alignment horizontal="left" vertical="top" wrapText="1"/>
    </xf>
    <xf numFmtId="0" fontId="0" fillId="20" borderId="32" xfId="0" applyFill="1" applyBorder="1" applyAlignment="1">
      <alignment horizontal="left" vertical="top" wrapText="1"/>
    </xf>
    <xf numFmtId="0" fontId="2" fillId="0" borderId="0" xfId="0" applyFont="1" applyAlignment="1">
      <alignment horizontal="left"/>
    </xf>
    <xf numFmtId="0" fontId="2" fillId="0" borderId="66" xfId="0" applyFont="1" applyBorder="1" applyAlignment="1">
      <alignment horizontal="left" vertical="top" wrapText="1"/>
    </xf>
    <xf numFmtId="0" fontId="2" fillId="0" borderId="29" xfId="0" applyFont="1" applyBorder="1" applyAlignment="1">
      <alignment horizontal="left" vertical="top" wrapText="1"/>
    </xf>
    <xf numFmtId="0" fontId="2" fillId="0" borderId="42" xfId="0" applyFont="1" applyBorder="1" applyAlignment="1">
      <alignment horizontal="left" vertical="top" wrapText="1"/>
    </xf>
    <xf numFmtId="0" fontId="2" fillId="0" borderId="30" xfId="0" applyFont="1" applyBorder="1" applyAlignment="1">
      <alignment horizontal="left" vertical="top" wrapText="1"/>
    </xf>
    <xf numFmtId="0" fontId="2" fillId="0" borderId="67" xfId="0" applyFont="1" applyBorder="1" applyAlignment="1">
      <alignment horizontal="left" vertical="top" wrapText="1"/>
    </xf>
    <xf numFmtId="0" fontId="2" fillId="0" borderId="31" xfId="0" applyFont="1" applyBorder="1" applyAlignment="1">
      <alignment horizontal="left" vertical="top" wrapText="1"/>
    </xf>
    <xf numFmtId="0" fontId="51" fillId="0" borderId="0" xfId="0" applyFont="1" applyAlignment="1">
      <alignment vertical="top" wrapText="1"/>
    </xf>
    <xf numFmtId="0" fontId="5" fillId="14" borderId="46" xfId="0" quotePrefix="1" applyFont="1" applyFill="1" applyBorder="1" applyAlignment="1" applyProtection="1">
      <alignment vertical="top" wrapText="1"/>
      <protection locked="0"/>
    </xf>
    <xf numFmtId="0" fontId="5" fillId="14" borderId="45" xfId="0" quotePrefix="1" applyFont="1" applyFill="1" applyBorder="1" applyAlignment="1" applyProtection="1">
      <alignment vertical="top" wrapText="1"/>
      <protection locked="0"/>
    </xf>
    <xf numFmtId="0" fontId="2" fillId="0" borderId="69" xfId="0" applyFont="1" applyBorder="1" applyAlignment="1">
      <alignment horizontal="left" vertical="top" wrapText="1"/>
    </xf>
    <xf numFmtId="0" fontId="2" fillId="0" borderId="68" xfId="0" applyFont="1" applyBorder="1" applyAlignment="1">
      <alignment horizontal="left" vertical="top" wrapText="1"/>
    </xf>
    <xf numFmtId="0" fontId="2" fillId="0" borderId="2" xfId="0" applyFont="1" applyBorder="1" applyAlignment="1">
      <alignment vertical="top" wrapText="1"/>
    </xf>
    <xf numFmtId="0" fontId="2" fillId="0" borderId="32" xfId="0" applyFont="1" applyBorder="1" applyAlignment="1">
      <alignment horizontal="center" vertical="top"/>
    </xf>
    <xf numFmtId="0" fontId="2" fillId="0" borderId="33" xfId="0" applyFont="1" applyBorder="1" applyAlignment="1">
      <alignment horizontal="center" vertical="top"/>
    </xf>
    <xf numFmtId="0" fontId="2" fillId="0" borderId="41" xfId="0" applyFont="1" applyBorder="1" applyAlignment="1">
      <alignment vertical="top" wrapText="1"/>
    </xf>
    <xf numFmtId="0" fontId="2" fillId="0" borderId="70" xfId="0" applyFont="1" applyBorder="1" applyAlignment="1">
      <alignment vertical="top" wrapText="1"/>
    </xf>
    <xf numFmtId="0" fontId="2" fillId="0" borderId="72" xfId="0" applyFont="1" applyBorder="1" applyAlignment="1">
      <alignment vertical="top" wrapText="1"/>
    </xf>
    <xf numFmtId="0" fontId="24" fillId="0" borderId="34" xfId="0" applyFont="1" applyBorder="1" applyAlignment="1">
      <alignment vertical="top" wrapText="1"/>
    </xf>
    <xf numFmtId="0" fontId="2" fillId="0" borderId="68" xfId="0" applyFont="1" applyBorder="1" applyAlignment="1">
      <alignment vertical="top" wrapText="1"/>
    </xf>
    <xf numFmtId="0" fontId="2" fillId="0" borderId="7" xfId="0" applyFont="1" applyBorder="1" applyAlignment="1">
      <alignment horizontal="center" vertical="top"/>
    </xf>
    <xf numFmtId="0" fontId="2" fillId="0" borderId="9" xfId="0" applyFont="1" applyBorder="1" applyAlignment="1">
      <alignment horizontal="center" vertical="top"/>
    </xf>
    <xf numFmtId="0" fontId="2" fillId="0" borderId="0" xfId="0" applyFont="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32" xfId="0" applyFont="1" applyBorder="1" applyAlignment="1">
      <alignment horizontal="center" vertical="top" wrapText="1"/>
    </xf>
    <xf numFmtId="0" fontId="2" fillId="0" borderId="33" xfId="0" applyFont="1" applyBorder="1" applyAlignment="1">
      <alignment horizontal="center" vertical="top" wrapText="1"/>
    </xf>
    <xf numFmtId="0" fontId="2" fillId="0" borderId="0" xfId="0" applyFont="1" applyAlignment="1">
      <alignment horizontal="center" vertical="top"/>
    </xf>
    <xf numFmtId="0" fontId="24" fillId="0" borderId="0" xfId="0" applyFont="1" applyAlignment="1">
      <alignment vertical="top" wrapText="1"/>
    </xf>
    <xf numFmtId="0" fontId="2" fillId="0" borderId="53" xfId="0" applyFont="1" applyBorder="1" applyAlignment="1">
      <alignment vertical="top" wrapText="1"/>
    </xf>
    <xf numFmtId="0" fontId="2" fillId="0" borderId="74" xfId="0" applyFont="1" applyBorder="1" applyAlignment="1">
      <alignment vertical="top" wrapText="1"/>
    </xf>
    <xf numFmtId="0" fontId="11" fillId="0" borderId="70" xfId="0" applyFont="1" applyBorder="1" applyAlignment="1">
      <alignment horizontal="left" vertical="top" wrapText="1"/>
    </xf>
    <xf numFmtId="0" fontId="11" fillId="0" borderId="68" xfId="0" applyFont="1" applyBorder="1" applyAlignment="1">
      <alignment horizontal="left" vertical="top" wrapText="1"/>
    </xf>
    <xf numFmtId="0" fontId="5" fillId="14" borderId="77" xfId="0" quotePrefix="1" applyFont="1" applyFill="1" applyBorder="1" applyAlignment="1" applyProtection="1">
      <alignment vertical="top" wrapText="1"/>
      <protection locked="0"/>
    </xf>
    <xf numFmtId="0" fontId="24" fillId="0" borderId="34" xfId="0" applyFont="1" applyBorder="1" applyAlignment="1">
      <alignment horizontal="left" vertical="top" wrapText="1"/>
    </xf>
    <xf numFmtId="0" fontId="2" fillId="0" borderId="41" xfId="0" applyFont="1" applyBorder="1" applyAlignment="1">
      <alignment horizontal="left" vertical="top" wrapText="1"/>
    </xf>
    <xf numFmtId="0" fontId="2" fillId="0" borderId="70" xfId="0" applyFont="1" applyBorder="1" applyAlignment="1">
      <alignment horizontal="left" vertical="top" wrapText="1"/>
    </xf>
    <xf numFmtId="0" fontId="2" fillId="0" borderId="69" xfId="0" applyFont="1" applyBorder="1" applyAlignment="1">
      <alignment vertical="top" wrapText="1"/>
    </xf>
    <xf numFmtId="0" fontId="29" fillId="0" borderId="52" xfId="0" applyFont="1" applyBorder="1" applyAlignment="1">
      <alignment vertical="top" wrapText="1"/>
    </xf>
    <xf numFmtId="0" fontId="44" fillId="0" borderId="71" xfId="0" applyFont="1" applyBorder="1" applyAlignment="1">
      <alignment vertical="top" wrapText="1"/>
    </xf>
    <xf numFmtId="0" fontId="29" fillId="0" borderId="2" xfId="0" applyFont="1" applyBorder="1" applyAlignment="1">
      <alignment vertical="top" wrapText="1"/>
    </xf>
    <xf numFmtId="0" fontId="44" fillId="0" borderId="30" xfId="0" applyFont="1" applyBorder="1" applyAlignment="1">
      <alignment vertical="top" wrapText="1"/>
    </xf>
    <xf numFmtId="0" fontId="5" fillId="14" borderId="42"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5" fillId="14" borderId="82" xfId="0" applyFont="1" applyFill="1" applyBorder="1" applyAlignment="1" applyProtection="1">
      <alignment horizontal="left" vertical="top" wrapText="1"/>
      <protection locked="0"/>
    </xf>
    <xf numFmtId="0" fontId="5" fillId="14" borderId="31" xfId="0" applyFont="1" applyFill="1" applyBorder="1" applyAlignment="1" applyProtection="1">
      <alignment horizontal="left" vertical="top" wrapText="1"/>
      <protection locked="0"/>
    </xf>
    <xf numFmtId="0" fontId="5" fillId="14" borderId="66" xfId="0"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5" fillId="14" borderId="81" xfId="0" quotePrefix="1" applyFont="1" applyFill="1" applyBorder="1" applyAlignment="1" applyProtection="1">
      <alignment horizontal="left" vertical="top" wrapText="1"/>
      <protection locked="0"/>
    </xf>
    <xf numFmtId="0" fontId="5" fillId="14" borderId="84" xfId="0" quotePrefix="1" applyFont="1" applyFill="1" applyBorder="1" applyAlignment="1" applyProtection="1">
      <alignment horizontal="left" vertical="top" wrapText="1"/>
      <protection locked="0"/>
    </xf>
    <xf numFmtId="0" fontId="5" fillId="14" borderId="87" xfId="0" quotePrefix="1" applyFont="1" applyFill="1" applyBorder="1" applyAlignment="1" applyProtection="1">
      <alignment horizontal="left" vertical="top" wrapText="1"/>
      <protection locked="0"/>
    </xf>
    <xf numFmtId="0" fontId="5" fillId="0" borderId="51" xfId="0" applyFont="1" applyBorder="1" applyAlignment="1">
      <alignment horizontal="left" vertical="top" wrapText="1"/>
    </xf>
    <xf numFmtId="0" fontId="5" fillId="0" borderId="83" xfId="0" applyFont="1" applyBorder="1" applyAlignment="1">
      <alignment horizontal="left" vertical="top" wrapText="1"/>
    </xf>
    <xf numFmtId="0" fontId="5" fillId="0" borderId="85" xfId="0" applyFont="1" applyBorder="1" applyAlignment="1">
      <alignment horizontal="left" vertical="top" wrapText="1"/>
    </xf>
    <xf numFmtId="0" fontId="4" fillId="14" borderId="2" xfId="0" applyFont="1" applyFill="1" applyBorder="1" applyAlignment="1">
      <alignment vertical="top" wrapText="1"/>
    </xf>
    <xf numFmtId="0" fontId="2" fillId="14" borderId="18" xfId="0" applyFont="1" applyFill="1" applyBorder="1" applyAlignment="1" applyProtection="1">
      <alignment horizontal="left" vertical="top" wrapText="1"/>
      <protection locked="0"/>
    </xf>
    <xf numFmtId="0" fontId="2" fillId="14" borderId="73" xfId="0" applyFont="1" applyFill="1" applyBorder="1" applyAlignment="1" applyProtection="1">
      <alignment horizontal="left" vertical="top" wrapText="1"/>
      <protection locked="0"/>
    </xf>
    <xf numFmtId="0" fontId="2" fillId="14" borderId="86" xfId="0" applyFont="1" applyFill="1" applyBorder="1" applyAlignment="1" applyProtection="1">
      <alignment horizontal="left" vertical="top" wrapText="1"/>
      <protection locked="0"/>
    </xf>
    <xf numFmtId="0" fontId="2" fillId="14" borderId="24" xfId="0" applyFont="1" applyFill="1" applyBorder="1" applyAlignment="1" applyProtection="1">
      <alignment horizontal="left" vertical="top" wrapText="1"/>
      <protection locked="0"/>
    </xf>
    <xf numFmtId="0" fontId="2" fillId="14" borderId="43" xfId="0" applyFont="1" applyFill="1" applyBorder="1" applyAlignment="1" applyProtection="1">
      <alignment horizontal="left" vertical="top" wrapText="1"/>
      <protection locked="0"/>
    </xf>
    <xf numFmtId="0" fontId="2" fillId="14" borderId="71" xfId="0" applyFont="1" applyFill="1" applyBorder="1" applyAlignment="1" applyProtection="1">
      <alignment horizontal="left" vertical="top" wrapText="1"/>
      <protection locked="0"/>
    </xf>
    <xf numFmtId="0" fontId="4" fillId="14" borderId="49" xfId="0" applyFont="1" applyFill="1" applyBorder="1" applyAlignment="1">
      <alignment horizontal="left" vertical="top" wrapText="1"/>
    </xf>
    <xf numFmtId="0" fontId="4" fillId="14" borderId="83" xfId="0" applyFont="1" applyFill="1" applyBorder="1" applyAlignment="1">
      <alignment horizontal="left" vertical="top" wrapText="1"/>
    </xf>
    <xf numFmtId="0" fontId="4" fillId="14" borderId="85" xfId="0" applyFont="1" applyFill="1" applyBorder="1" applyAlignment="1">
      <alignment horizontal="left" vertical="top" wrapText="1"/>
    </xf>
    <xf numFmtId="0" fontId="4" fillId="14" borderId="26" xfId="0" applyFont="1" applyFill="1" applyBorder="1" applyAlignment="1">
      <alignment vertical="top" wrapText="1"/>
    </xf>
    <xf numFmtId="0" fontId="2" fillId="0" borderId="0" xfId="0" applyFont="1" applyAlignment="1">
      <alignment horizontal="left" vertical="top"/>
    </xf>
    <xf numFmtId="0" fontId="3" fillId="0" borderId="28" xfId="0" applyFont="1" applyBorder="1" applyAlignment="1">
      <alignment horizontal="left" vertical="top" wrapText="1"/>
    </xf>
    <xf numFmtId="0" fontId="2" fillId="13" borderId="14" xfId="0" applyFont="1" applyFill="1" applyBorder="1" applyAlignment="1">
      <alignment horizontal="center" vertical="top"/>
    </xf>
    <xf numFmtId="0" fontId="2" fillId="13" borderId="15" xfId="0" applyFont="1" applyFill="1" applyBorder="1" applyAlignment="1">
      <alignment horizontal="center" vertical="top"/>
    </xf>
    <xf numFmtId="0" fontId="2" fillId="13" borderId="16" xfId="0" applyFont="1" applyFill="1" applyBorder="1" applyAlignment="1">
      <alignment horizontal="center" vertical="top"/>
    </xf>
    <xf numFmtId="0" fontId="24" fillId="0" borderId="0" xfId="0" applyFont="1" applyAlignment="1">
      <alignment horizontal="left" vertical="top" wrapText="1"/>
    </xf>
    <xf numFmtId="0" fontId="4" fillId="14" borderId="80" xfId="0" applyFont="1" applyFill="1" applyBorder="1" applyAlignment="1">
      <alignment vertical="top" wrapText="1"/>
    </xf>
    <xf numFmtId="0" fontId="4" fillId="14" borderId="9" xfId="0" applyFont="1" applyFill="1" applyBorder="1" applyAlignment="1">
      <alignment vertical="top" wrapText="1"/>
    </xf>
    <xf numFmtId="0" fontId="30" fillId="0" borderId="0" xfId="0" applyFont="1" applyAlignment="1">
      <alignment vertical="top" wrapText="1"/>
    </xf>
    <xf numFmtId="0" fontId="28" fillId="0" borderId="0" xfId="0" applyFont="1" applyAlignment="1">
      <alignment vertical="top" wrapText="1"/>
    </xf>
    <xf numFmtId="0" fontId="27" fillId="0" borderId="0" xfId="0" applyFont="1" applyAlignment="1">
      <alignment horizontal="left" vertical="top" wrapText="1"/>
    </xf>
    <xf numFmtId="0" fontId="30" fillId="0" borderId="34" xfId="0" applyFont="1" applyBorder="1" applyAlignment="1">
      <alignment vertical="top" wrapText="1"/>
    </xf>
    <xf numFmtId="0" fontId="2" fillId="8" borderId="38" xfId="0" applyFont="1" applyFill="1" applyBorder="1" applyAlignment="1">
      <alignment vertical="top" wrapText="1"/>
    </xf>
    <xf numFmtId="0" fontId="2" fillId="8" borderId="39" xfId="0" applyFont="1" applyFill="1" applyBorder="1" applyAlignment="1">
      <alignment vertical="top" wrapText="1"/>
    </xf>
    <xf numFmtId="0" fontId="6" fillId="0" borderId="0" xfId="0" applyFont="1" applyAlignment="1">
      <alignment vertical="top" wrapText="1"/>
    </xf>
    <xf numFmtId="0" fontId="2" fillId="13" borderId="7" xfId="0" applyFont="1" applyFill="1" applyBorder="1" applyAlignment="1">
      <alignment horizontal="center" vertical="top"/>
    </xf>
    <xf numFmtId="0" fontId="2" fillId="13" borderId="9" xfId="0" applyFont="1" applyFill="1" applyBorder="1" applyAlignment="1">
      <alignment horizontal="center" vertical="top"/>
    </xf>
    <xf numFmtId="0" fontId="2" fillId="0" borderId="0" xfId="0" applyFont="1" applyAlignment="1">
      <alignment vertical="top" wrapText="1"/>
    </xf>
    <xf numFmtId="0" fontId="28" fillId="0" borderId="34" xfId="0" applyFont="1" applyBorder="1" applyAlignment="1">
      <alignment horizontal="left" vertical="top" wrapText="1"/>
    </xf>
    <xf numFmtId="0" fontId="41" fillId="10" borderId="42" xfId="0" applyFont="1" applyFill="1" applyBorder="1" applyAlignment="1">
      <alignment horizontal="center" vertical="top" wrapText="1"/>
    </xf>
    <xf numFmtId="0" fontId="41" fillId="10" borderId="18" xfId="0" applyFont="1" applyFill="1" applyBorder="1" applyAlignment="1">
      <alignment horizontal="center" vertical="top" wrapText="1"/>
    </xf>
    <xf numFmtId="0" fontId="41" fillId="10" borderId="73" xfId="0" applyFont="1" applyFill="1" applyBorder="1" applyAlignment="1">
      <alignment horizontal="center" vertical="top" wrapText="1"/>
    </xf>
    <xf numFmtId="0" fontId="41" fillId="10" borderId="19" xfId="0" applyFont="1" applyFill="1" applyBorder="1" applyAlignment="1">
      <alignment horizontal="center" vertical="top" wrapText="1"/>
    </xf>
    <xf numFmtId="0" fontId="5" fillId="12" borderId="0" xfId="0" applyFont="1" applyFill="1" applyAlignment="1">
      <alignment horizontal="justify" vertical="top"/>
    </xf>
    <xf numFmtId="0" fontId="5" fillId="12" borderId="35" xfId="0" applyFont="1" applyFill="1" applyBorder="1" applyAlignment="1">
      <alignment horizontal="justify" vertical="top"/>
    </xf>
    <xf numFmtId="0" fontId="2" fillId="12" borderId="41" xfId="0" applyFont="1" applyFill="1" applyBorder="1" applyAlignment="1">
      <alignment vertical="top" wrapText="1"/>
    </xf>
    <xf numFmtId="0" fontId="2" fillId="12" borderId="0" xfId="0" applyFont="1" applyFill="1" applyAlignment="1">
      <alignment vertical="top" wrapText="1"/>
    </xf>
    <xf numFmtId="0" fontId="24" fillId="12" borderId="0" xfId="0" applyFont="1" applyFill="1" applyAlignment="1">
      <alignment horizontal="left" vertical="top" wrapText="1"/>
    </xf>
    <xf numFmtId="0" fontId="23" fillId="12" borderId="0" xfId="0" applyFont="1" applyFill="1" applyAlignment="1">
      <alignment vertical="top" wrapText="1"/>
    </xf>
    <xf numFmtId="0" fontId="68" fillId="12" borderId="0" xfId="0" applyFont="1" applyFill="1" applyAlignment="1">
      <alignment horizontal="left" vertical="top" wrapText="1"/>
    </xf>
    <xf numFmtId="0" fontId="2" fillId="12" borderId="28" xfId="0" applyFont="1" applyFill="1" applyBorder="1" applyAlignment="1">
      <alignment horizontal="left" vertical="top" wrapText="1"/>
    </xf>
    <xf numFmtId="0" fontId="2" fillId="12" borderId="0" xfId="0" applyFont="1" applyFill="1" applyAlignment="1">
      <alignment vertical="top" wrapText="1"/>
    </xf>
    <xf numFmtId="0" fontId="2" fillId="12" borderId="0" xfId="0" applyFont="1" applyFill="1" applyAlignment="1" applyProtection="1">
      <alignment vertical="top" wrapText="1"/>
      <protection locked="0"/>
    </xf>
    <xf numFmtId="0" fontId="23" fillId="12" borderId="0" xfId="0" applyFont="1" applyFill="1" applyAlignment="1">
      <alignment vertical="top"/>
    </xf>
    <xf numFmtId="0" fontId="48" fillId="12" borderId="0" xfId="0" applyFont="1" applyFill="1" applyAlignment="1">
      <alignment vertical="top" wrapText="1"/>
    </xf>
    <xf numFmtId="0" fontId="5" fillId="12" borderId="35" xfId="0" applyFont="1" applyFill="1" applyBorder="1" applyAlignment="1">
      <alignment vertical="top" wrapText="1"/>
    </xf>
    <xf numFmtId="0" fontId="2" fillId="12" borderId="0" xfId="0" applyFont="1" applyFill="1" applyAlignment="1">
      <alignment horizontal="left" vertical="top" wrapText="1"/>
    </xf>
    <xf numFmtId="0" fontId="69" fillId="12" borderId="0" xfId="0" quotePrefix="1" applyFont="1" applyFill="1"/>
    <xf numFmtId="0" fontId="69" fillId="12" borderId="0" xfId="0" applyFont="1" applyFill="1"/>
    <xf numFmtId="0" fontId="70" fillId="12" borderId="0" xfId="0" applyFont="1" applyFill="1" applyAlignment="1">
      <alignment wrapText="1"/>
    </xf>
    <xf numFmtId="0" fontId="70" fillId="12" borderId="0" xfId="0" applyFont="1" applyFill="1" applyAlignment="1">
      <alignment vertical="top" wrapText="1"/>
    </xf>
    <xf numFmtId="0" fontId="69" fillId="12" borderId="0" xfId="0" applyFont="1" applyFill="1" applyAlignment="1">
      <alignment horizontal="left" vertical="top" wrapText="1"/>
    </xf>
    <xf numFmtId="0" fontId="5" fillId="12" borderId="51" xfId="0" applyFont="1" applyFill="1" applyBorder="1" applyAlignment="1">
      <alignment horizontal="left" vertical="top" wrapText="1"/>
    </xf>
    <xf numFmtId="0" fontId="48" fillId="12" borderId="0" xfId="0" applyFont="1" applyFill="1" applyAlignment="1">
      <alignment horizontal="left" vertical="top" wrapText="1"/>
    </xf>
    <xf numFmtId="0" fontId="5" fillId="12" borderId="52" xfId="0" applyFont="1" applyFill="1" applyBorder="1" applyAlignment="1">
      <alignment horizontal="left" vertical="top" wrapText="1"/>
    </xf>
    <xf numFmtId="0" fontId="5" fillId="17" borderId="39" xfId="0" applyFont="1" applyFill="1" applyBorder="1" applyAlignment="1">
      <alignment horizontal="left" vertical="top" wrapText="1"/>
    </xf>
  </cellXfs>
  <cellStyles count="5">
    <cellStyle name="Hyperlink" xfId="1" builtinId="8"/>
    <cellStyle name="Komma" xfId="2" builtinId="3"/>
    <cellStyle name="Komma 2" xfId="4" xr:uid="{1DC67855-A3F2-4842-9429-069CC2DB0C61}"/>
    <cellStyle name="Standaard" xfId="0" builtinId="0"/>
    <cellStyle name="Standard_Outline NIMs template 10-09-30" xfId="3" xr:uid="{00000000-0005-0000-0000-000003000000}"/>
  </cellStyles>
  <dxfs count="0"/>
  <tableStyles count="0" defaultTableStyle="TableStyleMedium9" defaultPivotStyle="PivotStyleLight16"/>
  <colors>
    <mruColors>
      <color rgb="FFCCCCFF"/>
      <color rgb="FFFFFFCC"/>
      <color rgb="FFBCB7DE"/>
      <color rgb="FFC1B9DD"/>
      <color rgb="FFB59CDE"/>
      <color rgb="FFC2A4DD"/>
      <color rgb="FFABA0DD"/>
      <color rgb="FFFF66FF"/>
      <color rgb="FFCCFFCC"/>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20PPL\6.0%20Clients\SQ01%20-%20SQC\032%20-%20CLIMA%20MRVA%2024-25\Work\4.%20Guidance%20etc%20updates\ALC%20VOS\policy_ets_allocations_verification_report_template_bdr_xvi_en%20(2).xlsx" TargetMode="External"/><Relationship Id="rId1" Type="http://schemas.openxmlformats.org/officeDocument/2006/relationships/externalLinkPath" Target="/Data/Downloads/policy_ets_allocations_verification_report_template_bdr_xvi_e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s and Conditions"/>
      <sheetName val="READ ME How to use this file"/>
      <sheetName val="Opinion Statement"/>
      <sheetName val="Annex 1 - Findings"/>
      <sheetName val="Annex 2 - basis of work"/>
      <sheetName val="Annex 3 - Changes "/>
      <sheetName val="EUwideConstants"/>
      <sheetName val="MSParameters"/>
      <sheetName val="Accounting"/>
      <sheetName val="Translations"/>
      <sheetName val="VersionDocumentation"/>
    </sheetNames>
    <sheetDataSet>
      <sheetData sheetId="0"/>
      <sheetData sheetId="1"/>
      <sheetData sheetId="2"/>
      <sheetData sheetId="3"/>
      <sheetData sheetId="4"/>
      <sheetData sheetId="5"/>
      <sheetData sheetId="6"/>
      <sheetData sheetId="7"/>
      <sheetData sheetId="8"/>
      <sheetData sheetId="9">
        <row r="232">
          <cell r="B232" t="str">
            <v>-- select --</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EN/TXT/PDF/?uri=CELEX:02019R1842-20220619" TargetMode="External"/><Relationship Id="rId2" Type="http://schemas.openxmlformats.org/officeDocument/2006/relationships/hyperlink" Target="https://eur-lex.europa.eu/legal-content/EN/TXT/PDF/?uri=OJ:L_202500772" TargetMode="External"/><Relationship Id="rId1" Type="http://schemas.openxmlformats.org/officeDocument/2006/relationships/hyperlink" Target="http://ec.europa.eu/clima/policies/ets/monitoring/index_en.htm"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eur-lex.europa.eu/legal-content/EN/TXT/PDF/?uri=OJ:L_202500772" TargetMode="External"/><Relationship Id="rId3" Type="http://schemas.openxmlformats.org/officeDocument/2006/relationships/hyperlink" Target="http://eur-lex.europa.eu/en/index.htm" TargetMode="External"/><Relationship Id="rId7" Type="http://schemas.openxmlformats.org/officeDocument/2006/relationships/hyperlink" Target="https://eur-lex.europa.eu/legal-content/EN/TXT/?uri=CELEX%3A02003L0087-20240301" TargetMode="External"/><Relationship Id="rId2" Type="http://schemas.openxmlformats.org/officeDocument/2006/relationships/hyperlink" Target="https://climate.ec.europa.eu/eu-action/eu-emissions-trading-system-eu-ets_en" TargetMode="External"/><Relationship Id="rId1" Type="http://schemas.openxmlformats.org/officeDocument/2006/relationships/hyperlink" Target="https://eur-lex.europa.eu/legal-content/EN/TXT/?uri=CELEX%3A02018R2067-20250622" TargetMode="External"/><Relationship Id="rId6" Type="http://schemas.openxmlformats.org/officeDocument/2006/relationships/hyperlink" Target="https://eur-lex.europa.eu/legal-content/EN/TXT/?uri=CELEX%3A02019R0331-20240101" TargetMode="External"/><Relationship Id="rId5" Type="http://schemas.openxmlformats.org/officeDocument/2006/relationships/hyperlink" Target="https://climate.ec.europa.eu/eu-action/carbon-markets/eu-emissions-trading-system-eu-ets/free-allocation/about-free-allocation_en" TargetMode="External"/><Relationship Id="rId4" Type="http://schemas.openxmlformats.org/officeDocument/2006/relationships/hyperlink" Target="https://climate.ec.europa.eu/eu-action/carbon-markets/eu-emissions-trading-system-eu-ets/monitoring-reporting-and-verification_en"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8"/>
  <sheetViews>
    <sheetView tabSelected="1" workbookViewId="0">
      <selection activeCell="C14" sqref="C14:I14"/>
    </sheetView>
  </sheetViews>
  <sheetFormatPr defaultColWidth="9.109375" defaultRowHeight="13.2" x14ac:dyDescent="0.25"/>
  <cols>
    <col min="1" max="2" width="3.44140625" style="52" customWidth="1"/>
    <col min="3" max="3" width="31" style="52" customWidth="1"/>
    <col min="4" max="4" width="18.6640625" style="52" customWidth="1"/>
    <col min="5" max="5" width="18.77734375" style="52" customWidth="1"/>
    <col min="6" max="16384" width="9.109375" style="52"/>
  </cols>
  <sheetData>
    <row r="1" spans="1:9" ht="25.5" customHeight="1" x14ac:dyDescent="0.25">
      <c r="A1" s="108"/>
      <c r="B1" s="410" t="str">
        <f>Translations!$B$2</f>
        <v xml:space="preserve">VERIFICATION REPORT </v>
      </c>
      <c r="C1" s="411"/>
      <c r="D1" s="411"/>
      <c r="E1" s="411"/>
      <c r="F1" s="411"/>
      <c r="G1" s="411"/>
      <c r="H1" s="411"/>
      <c r="I1" s="411"/>
    </row>
    <row r="2" spans="1:9" ht="39.450000000000003" customHeight="1" x14ac:dyDescent="0.25">
      <c r="A2" s="108"/>
      <c r="B2" s="424" t="str">
        <f>Translations!B3</f>
        <v>For the verification of operator's annual activity level reports under the Implementing Regulation 2019/1842 on Activity Level Changes  (ALCR)</v>
      </c>
      <c r="C2" s="425"/>
      <c r="D2" s="425"/>
      <c r="E2" s="425"/>
      <c r="F2" s="425"/>
      <c r="G2" s="425"/>
      <c r="H2" s="425"/>
      <c r="I2" s="425"/>
    </row>
    <row r="3" spans="1:9" ht="12.75" customHeight="1" thickBot="1" x14ac:dyDescent="0.3">
      <c r="A3" s="108"/>
      <c r="B3" s="381"/>
      <c r="C3" s="382"/>
      <c r="D3" s="382"/>
      <c r="E3" s="382"/>
      <c r="F3" s="382"/>
      <c r="G3" s="382"/>
      <c r="H3" s="382"/>
      <c r="I3" s="382"/>
    </row>
    <row r="4" spans="1:9" ht="19.95" customHeight="1" x14ac:dyDescent="0.25">
      <c r="A4" s="108"/>
      <c r="B4" s="414" t="str">
        <f>Translations!B4</f>
        <v>Before you use this file, please carry out the following steps:</v>
      </c>
      <c r="C4" s="415"/>
      <c r="D4" s="415"/>
      <c r="E4" s="415"/>
      <c r="F4" s="415"/>
      <c r="G4" s="415"/>
      <c r="H4" s="415"/>
      <c r="I4" s="416"/>
    </row>
    <row r="5" spans="1:9" ht="19.95" customHeight="1" x14ac:dyDescent="0.25">
      <c r="A5" s="108"/>
      <c r="B5" s="392" t="str">
        <f>Translations!B5</f>
        <v>(a)  Read carefully 'How to use this file'. These are the instructions for filling this template.</v>
      </c>
      <c r="C5" s="393"/>
      <c r="D5" s="393"/>
      <c r="E5" s="393"/>
      <c r="F5" s="393"/>
      <c r="G5" s="393"/>
      <c r="H5" s="393"/>
      <c r="I5" s="394"/>
    </row>
    <row r="6" spans="1:9" ht="42.45" customHeight="1" x14ac:dyDescent="0.25">
      <c r="A6" s="108"/>
      <c r="B6" s="392" t="str">
        <f>Translations!B6</f>
        <v>(b)  Identify the Competent Authority (CA) to which the operator whose report you are verifying has to submit the verified annual activity level report. Note that "Member State" here means all States which are participating in the EU ETS, not only EU Member States.</v>
      </c>
      <c r="C6" s="393"/>
      <c r="D6" s="393"/>
      <c r="E6" s="393"/>
      <c r="F6" s="393"/>
      <c r="G6" s="393"/>
      <c r="H6" s="393"/>
      <c r="I6" s="394"/>
    </row>
    <row r="7" spans="1:9" ht="30" customHeight="1" x14ac:dyDescent="0.25">
      <c r="A7" s="108"/>
      <c r="B7" s="392" t="str">
        <f>Translations!B7</f>
        <v>(c)  Check the CA's webpage or directly contact the CA in order to find out if you have the correct version of the template. The template version (in particular the reference file name) is clearly indicated on the cover page of this file.</v>
      </c>
      <c r="C7" s="393"/>
      <c r="D7" s="393"/>
      <c r="E7" s="393"/>
      <c r="F7" s="393"/>
      <c r="G7" s="393"/>
      <c r="H7" s="393"/>
      <c r="I7" s="394"/>
    </row>
    <row r="8" spans="1:9" ht="30" customHeight="1" thickBot="1" x14ac:dyDescent="0.3">
      <c r="A8" s="108"/>
      <c r="B8" s="417" t="str">
        <f>Translations!B8</f>
        <v>(d) Some Member States may require you to use an alternative system, such as internet-based form instead of a spreadsheet. Check your Member State requirements. In this case the CA will provide further information to you.</v>
      </c>
      <c r="C8" s="418"/>
      <c r="D8" s="418"/>
      <c r="E8" s="418"/>
      <c r="F8" s="418"/>
      <c r="G8" s="418"/>
      <c r="H8" s="418"/>
      <c r="I8" s="419"/>
    </row>
    <row r="9" spans="1:9" ht="12.75" customHeight="1" x14ac:dyDescent="0.25">
      <c r="A9" s="108"/>
      <c r="B9" s="383"/>
      <c r="C9" s="384"/>
      <c r="D9" s="384"/>
      <c r="E9" s="384"/>
      <c r="F9" s="384"/>
      <c r="G9" s="384"/>
      <c r="H9" s="384"/>
      <c r="I9" s="384"/>
    </row>
    <row r="10" spans="1:9" ht="16.2" x14ac:dyDescent="0.3">
      <c r="A10" s="108"/>
      <c r="B10" s="420" t="str">
        <f>Translations!$B$9</f>
        <v>Go to 'How to use this file'</v>
      </c>
      <c r="C10" s="420"/>
      <c r="D10" s="420"/>
      <c r="E10" s="420"/>
      <c r="F10" s="420"/>
      <c r="G10" s="420"/>
      <c r="H10" s="420"/>
      <c r="I10" s="420"/>
    </row>
    <row r="11" spans="1:9" ht="10.5" customHeight="1" thickBot="1" x14ac:dyDescent="0.3">
      <c r="A11" s="108"/>
      <c r="B11" s="381"/>
      <c r="C11" s="382"/>
      <c r="D11" s="382"/>
      <c r="E11" s="382"/>
      <c r="F11" s="382"/>
      <c r="G11" s="382"/>
      <c r="H11" s="382"/>
      <c r="I11" s="382"/>
    </row>
    <row r="12" spans="1:9" ht="13.8" x14ac:dyDescent="0.25">
      <c r="A12" s="108"/>
      <c r="B12" s="90"/>
      <c r="C12" s="385" t="str">
        <f>Translations!$B$10</f>
        <v>Guidelines and Conditions</v>
      </c>
      <c r="D12" s="385"/>
      <c r="E12" s="385"/>
      <c r="F12" s="385"/>
      <c r="G12" s="385"/>
      <c r="H12" s="385"/>
      <c r="I12" s="386"/>
    </row>
    <row r="13" spans="1:9" ht="10.5" customHeight="1" x14ac:dyDescent="0.25">
      <c r="A13" s="108"/>
      <c r="B13" s="91"/>
      <c r="C13" s="92"/>
      <c r="D13" s="92"/>
      <c r="E13" s="92"/>
      <c r="F13" s="92"/>
      <c r="G13" s="92"/>
      <c r="H13" s="92"/>
      <c r="I13" s="93"/>
    </row>
    <row r="14" spans="1:9" ht="141" customHeight="1" x14ac:dyDescent="0.25">
      <c r="A14" s="108"/>
      <c r="B14" s="91">
        <v>1</v>
      </c>
      <c r="C14" s="557" t="str">
        <f>Translations!B11</f>
        <v xml:space="preserve">Article 3(3) of Implementing Regulation 2019/1842 on Activity Level Changes (hereinafter the "ALCR") requires Member States to ensure that the reports submitted by operators are verified in accordance with Commission Regulation (EU) No. 2018/2067 (hereinafter the "AVR2") on the verification of data and the accreditation of verifiers pursuant to Directive 2003/87/EC. AVR2 was revised by Regulation 2020/2084 to include among other things the verification of annual activity level data (hereinafter the "AVR2.1"), 
Further amendments were carried out in 2024 and 2025 by Regulation (EU) 2024/1321 and Regulation (EU) 2025/1192 (hereinafter the "AVR 2.3"). In 2025 the ALCR was changed as well because of revisions in the Directive and the Free Allocation Rules (amendment of the ALCR by Regulation (EC) 2025/772. Some revisions in the ALCR will take effect in 2026. For further guidance please see GD5 on MRV of annual activity level data. </v>
      </c>
      <c r="D14" s="557"/>
      <c r="E14" s="557"/>
      <c r="F14" s="557"/>
      <c r="G14" s="557"/>
      <c r="H14" s="557"/>
      <c r="I14" s="558"/>
    </row>
    <row r="15" spans="1:9" ht="18" customHeight="1" x14ac:dyDescent="0.25">
      <c r="A15" s="108"/>
      <c r="B15" s="91"/>
      <c r="C15" s="395" t="str">
        <f>Translations!$B$12</f>
        <v>The consolidated version of the Directive  can be downloaded from this link:</v>
      </c>
      <c r="D15" s="395"/>
      <c r="E15" s="395"/>
      <c r="F15" s="395"/>
      <c r="G15" s="395"/>
      <c r="H15" s="395"/>
      <c r="I15" s="421"/>
    </row>
    <row r="16" spans="1:9" ht="16.5" customHeight="1" x14ac:dyDescent="0.25">
      <c r="A16" s="108"/>
      <c r="B16" s="91"/>
      <c r="C16" s="396" t="str">
        <f>HYPERLINK(Translations!$B$13,Translations!$B$13)</f>
        <v>https://eur-lex.europa.eu/legal-content/EN/TXT/?uri=CELEX%3A02003L0087-20240301</v>
      </c>
      <c r="D16" s="397"/>
      <c r="E16" s="397"/>
      <c r="F16" s="397"/>
      <c r="G16" s="397"/>
      <c r="H16" s="397"/>
      <c r="I16" s="398"/>
    </row>
    <row r="17" spans="1:9" ht="16.5" customHeight="1" x14ac:dyDescent="0.25">
      <c r="A17" s="108"/>
      <c r="B17" s="91"/>
      <c r="C17" s="456" t="str">
        <f>Translations!B14</f>
        <v>The consolidated version of the ALCR and the amendment to the ALCR can be downloaded from these two links:</v>
      </c>
      <c r="D17" s="412"/>
      <c r="E17" s="412"/>
      <c r="F17" s="412"/>
      <c r="G17" s="412"/>
      <c r="H17" s="412"/>
      <c r="I17" s="413"/>
    </row>
    <row r="18" spans="1:9" ht="16.5" customHeight="1" x14ac:dyDescent="0.25">
      <c r="A18" s="108"/>
      <c r="B18" s="91"/>
      <c r="C18" s="396" t="str">
        <f>Translations!B15</f>
        <v>https://eur-lex.europa.eu/legal-content/EN/TXT/PDF/?uri=CELEX:02019R1842-20220619</v>
      </c>
      <c r="D18" s="397"/>
      <c r="E18" s="397"/>
      <c r="F18" s="397"/>
      <c r="G18" s="397"/>
      <c r="H18" s="397"/>
      <c r="I18" s="398"/>
    </row>
    <row r="19" spans="1:9" ht="19.2" customHeight="1" x14ac:dyDescent="0.25">
      <c r="A19" s="108"/>
      <c r="B19" s="91"/>
      <c r="C19" s="396" t="str">
        <f>Translations!B16</f>
        <v>https://eur-lex.europa.eu/legal-content/EN/TXT/PDF/?uri=OJ:L_202500772</v>
      </c>
      <c r="D19" s="397"/>
      <c r="E19" s="397"/>
      <c r="F19" s="397"/>
      <c r="G19" s="397"/>
      <c r="H19" s="397"/>
      <c r="I19" s="398"/>
    </row>
    <row r="20" spans="1:9" ht="9" customHeight="1" x14ac:dyDescent="0.25">
      <c r="A20" s="108"/>
      <c r="B20" s="91"/>
      <c r="C20" s="265"/>
      <c r="D20" s="94"/>
      <c r="E20" s="92"/>
      <c r="F20" s="92"/>
      <c r="G20" s="92"/>
      <c r="H20" s="92"/>
      <c r="I20" s="93"/>
    </row>
    <row r="21" spans="1:9" ht="76.2" customHeight="1" x14ac:dyDescent="0.25">
      <c r="A21" s="108"/>
      <c r="B21" s="91">
        <v>2</v>
      </c>
      <c r="C21" s="395" t="str">
        <f>Translations!$B$17</f>
        <v xml:space="preserve">Article 3(2) of ALCR requires monitoring of activity level changes to be based on the Free Allocation Rules (hereinafter the "FAR"); and reporting to cover specifically items in Annex IV sections 1 (except 1.3(c)) and 2.3 to 2.7 of the FAR (Commission Delegated Regulation (EU) 2019/331 of 19 December 2018 determining transitional Union-wide rules for harmonised free allocation of emission allowances pursuant to Article 10a of Directive 2003/87/EC of the European Parliament and of the Council). The FAR was revised by Regulation (EU) 2024/873. The consolidated version of  the FAR can be downloaded from: </v>
      </c>
      <c r="D21" s="388"/>
      <c r="E21" s="388"/>
      <c r="F21" s="388"/>
      <c r="G21" s="388"/>
      <c r="H21" s="388"/>
      <c r="I21" s="389"/>
    </row>
    <row r="22" spans="1:9" ht="16.5" customHeight="1" x14ac:dyDescent="0.25">
      <c r="A22" s="108"/>
      <c r="B22" s="91"/>
      <c r="C22" s="396" t="str">
        <f>HYPERLINK(Translations!$B$18,Translations!$B$18)</f>
        <v>https://eur-lex.europa.eu/legal-content/EN/TXT/?uri=CELEX%3A02019R0331-20240101</v>
      </c>
      <c r="D22" s="397"/>
      <c r="E22" s="397"/>
      <c r="F22" s="397"/>
      <c r="G22" s="397"/>
      <c r="H22" s="397"/>
      <c r="I22" s="398"/>
    </row>
    <row r="23" spans="1:9" ht="10.5" customHeight="1" x14ac:dyDescent="0.25">
      <c r="A23" s="108"/>
      <c r="B23" s="91"/>
      <c r="C23" s="265"/>
      <c r="D23" s="94"/>
      <c r="E23" s="92"/>
      <c r="F23" s="92"/>
      <c r="G23" s="92"/>
      <c r="H23" s="92"/>
      <c r="I23" s="93"/>
    </row>
    <row r="24" spans="1:9" ht="51" customHeight="1" x14ac:dyDescent="0.25">
      <c r="A24" s="108"/>
      <c r="B24" s="91">
        <v>3</v>
      </c>
      <c r="C24" s="403" t="str">
        <f>Translations!$B$19</f>
        <v xml:space="preserve">AVR2 (as amended by AVR2.1) defines further requirements for accreditation of verifiers and the verification of data submitted for the purposes of free allocation of allowances. Further reference to AVR2 throughout this template means Commission Regulation No. 2018/2067 (AVR2) as amended by Regulation 2020/2084 (AVR2.1), Regulation (EU) 2024/1321 and Regulation (EU) 2025/1192 (hereinafter the "AVR 2.3") </v>
      </c>
      <c r="D24" s="403"/>
      <c r="E24" s="403"/>
      <c r="F24" s="403"/>
      <c r="G24" s="403"/>
      <c r="H24" s="403"/>
      <c r="I24" s="404"/>
    </row>
    <row r="25" spans="1:9" ht="44.4" customHeight="1" x14ac:dyDescent="0.25">
      <c r="A25" s="108"/>
      <c r="B25" s="91"/>
      <c r="C25" s="412" t="str">
        <f>Translations!$B$20</f>
        <v xml:space="preserve">The text of a consolidated version of the AVR2 including the amendments to the AVR   can be downloaded from the following links: </v>
      </c>
      <c r="D25" s="422"/>
      <c r="E25" s="422"/>
      <c r="F25" s="422"/>
      <c r="G25" s="422"/>
      <c r="H25" s="422"/>
      <c r="I25" s="423"/>
    </row>
    <row r="26" spans="1:9" ht="16.5" customHeight="1" x14ac:dyDescent="0.25">
      <c r="A26" s="108"/>
      <c r="B26" s="91"/>
      <c r="C26" s="396" t="str">
        <f>HYPERLINK(Translations!$B$21,Translations!$B$21)</f>
        <v>https://eur-lex.europa.eu/legal-content/EN/TXT/?uri=CELEX%3A02018R2067-20250622</v>
      </c>
      <c r="D26" s="397"/>
      <c r="E26" s="397"/>
      <c r="F26" s="397"/>
      <c r="G26" s="397"/>
      <c r="H26" s="397"/>
      <c r="I26" s="398"/>
    </row>
    <row r="27" spans="1:9" ht="10.5" customHeight="1" x14ac:dyDescent="0.25">
      <c r="A27" s="108"/>
      <c r="B27" s="91"/>
      <c r="C27" s="265"/>
      <c r="D27" s="265"/>
      <c r="E27" s="92"/>
      <c r="F27" s="92"/>
      <c r="G27" s="92"/>
      <c r="H27" s="92"/>
      <c r="I27" s="93"/>
    </row>
    <row r="28" spans="1:9" ht="30" customHeight="1" x14ac:dyDescent="0.25">
      <c r="A28" s="108"/>
      <c r="B28" s="91">
        <v>4</v>
      </c>
      <c r="C28" s="412" t="str">
        <f>Translations!$B$22</f>
        <v>Article 6 of AVR2 spells out the objective of verification to ensure the reliability of the information and data submitted in reports related to the EU ETS:</v>
      </c>
      <c r="D28" s="412"/>
      <c r="E28" s="412"/>
      <c r="F28" s="412"/>
      <c r="G28" s="412"/>
      <c r="H28" s="412"/>
      <c r="I28" s="413"/>
    </row>
    <row r="29" spans="1:9" ht="83.7" customHeight="1" x14ac:dyDescent="0.25">
      <c r="A29" s="108"/>
      <c r="B29" s="91"/>
      <c r="C29" s="405" t="str">
        <f>Translations!$B$23</f>
        <v>"A verified emissions report, baseline data report, new entrant data report, annual activity level report or climate-neutrality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v>
      </c>
      <c r="D29" s="405"/>
      <c r="E29" s="405"/>
      <c r="F29" s="405"/>
      <c r="G29" s="405"/>
      <c r="H29" s="405"/>
      <c r="I29" s="406"/>
    </row>
    <row r="30" spans="1:9" ht="10.5" customHeight="1" x14ac:dyDescent="0.25">
      <c r="A30" s="108"/>
      <c r="B30" s="91"/>
      <c r="C30" s="426"/>
      <c r="D30" s="426"/>
      <c r="E30" s="426"/>
      <c r="F30" s="426"/>
      <c r="G30" s="426"/>
      <c r="H30" s="426"/>
      <c r="I30" s="427"/>
    </row>
    <row r="31" spans="1:9" ht="42" customHeight="1" x14ac:dyDescent="0.25">
      <c r="A31" s="108"/>
      <c r="B31" s="91">
        <v>5</v>
      </c>
      <c r="C31" s="412" t="str">
        <f>Translations!$B$24</f>
        <v>Furthermore, in accordance with Annex V of Directive 2003/87/EC and AVR2, the verifier should apply a risk based approach with the aim of reaching a verification opinion providing reasonable assurance that the data report is free from material misstatements and that the report can be verified as satisfactory.</v>
      </c>
      <c r="D31" s="412"/>
      <c r="E31" s="412"/>
      <c r="F31" s="412"/>
      <c r="G31" s="412"/>
      <c r="H31" s="412"/>
      <c r="I31" s="413"/>
    </row>
    <row r="32" spans="1:9" ht="10.5" customHeight="1" x14ac:dyDescent="0.25">
      <c r="A32" s="108"/>
      <c r="B32" s="91"/>
      <c r="C32" s="265"/>
      <c r="D32" s="265"/>
      <c r="E32" s="265"/>
      <c r="F32" s="265"/>
      <c r="G32" s="265"/>
      <c r="H32" s="265"/>
      <c r="I32" s="264"/>
    </row>
    <row r="33" spans="1:9" ht="27.75" customHeight="1" x14ac:dyDescent="0.25">
      <c r="A33" s="108"/>
      <c r="B33" s="91">
        <v>6</v>
      </c>
      <c r="C33" s="412" t="str">
        <f>Translations!$B$25</f>
        <v>Article 27(1) of AVR2 states that the conclusions on the verification of the operator's report and the verification opinion are submitted in a verification report:</v>
      </c>
      <c r="D33" s="412"/>
      <c r="E33" s="412"/>
      <c r="F33" s="412"/>
      <c r="G33" s="412"/>
      <c r="H33" s="412"/>
      <c r="I33" s="413"/>
    </row>
    <row r="34" spans="1:9" ht="27" customHeight="1" x14ac:dyDescent="0.25">
      <c r="A34" s="108"/>
      <c r="B34" s="91"/>
      <c r="C34" s="405" t="str">
        <f>Translations!$B$26</f>
        <v>"Based on the information collected during the verification, the verifier shall issue a verification report to the operator or aircraft operator on each emission report, baseline data report, new entrant data report or annual activity level report that was subject to verification."</v>
      </c>
      <c r="D34" s="405"/>
      <c r="E34" s="405"/>
      <c r="F34" s="405"/>
      <c r="G34" s="405"/>
      <c r="H34" s="405"/>
      <c r="I34" s="406"/>
    </row>
    <row r="35" spans="1:9" ht="10.5" customHeight="1" x14ac:dyDescent="0.25">
      <c r="A35" s="108"/>
      <c r="B35" s="91"/>
      <c r="C35" s="265"/>
      <c r="D35" s="265"/>
      <c r="E35" s="265"/>
      <c r="F35" s="265"/>
      <c r="G35" s="265"/>
      <c r="H35" s="265"/>
      <c r="I35" s="264"/>
    </row>
    <row r="36" spans="1:9" x14ac:dyDescent="0.25">
      <c r="A36" s="108"/>
      <c r="B36" s="91">
        <v>7</v>
      </c>
      <c r="C36" s="412" t="str">
        <f>Translations!$B$27</f>
        <v xml:space="preserve">And Article 27 (2) of AVR2 requires: </v>
      </c>
      <c r="D36" s="412"/>
      <c r="E36" s="412"/>
      <c r="F36" s="412"/>
      <c r="G36" s="412"/>
      <c r="H36" s="412"/>
      <c r="I36" s="413"/>
    </row>
    <row r="37" spans="1:9" ht="28.5" customHeight="1" x14ac:dyDescent="0.25">
      <c r="A37" s="108"/>
      <c r="B37" s="91"/>
      <c r="C37" s="405" t="str">
        <f>Translations!$B$28</f>
        <v>"The operator or aircraft operator shall submit the verification report to the competent authority together with the operator’s or aircraft operator’s report concerned. "</v>
      </c>
      <c r="D37" s="405"/>
      <c r="E37" s="405"/>
      <c r="F37" s="405"/>
      <c r="G37" s="405"/>
      <c r="H37" s="405"/>
      <c r="I37" s="406"/>
    </row>
    <row r="38" spans="1:9" ht="10.5" customHeight="1" x14ac:dyDescent="0.25">
      <c r="A38" s="108"/>
      <c r="B38" s="91"/>
      <c r="C38" s="265"/>
      <c r="D38" s="265"/>
      <c r="E38" s="265"/>
      <c r="F38" s="265"/>
      <c r="G38" s="265"/>
      <c r="H38" s="265"/>
      <c r="I38" s="264"/>
    </row>
    <row r="39" spans="1:9" ht="68.25" customHeight="1" x14ac:dyDescent="0.25">
      <c r="A39" s="108"/>
      <c r="B39" s="91">
        <v>8</v>
      </c>
      <c r="C39" s="412" t="str">
        <f>Translations!$B$29</f>
        <v>This file constitutes the Verification Report template that has been developed by the Commission services as part of a series of guidance documents and electronic templates supporting an EU-wide harmonised interpretation of AVR2, the FAR and ALCR. The template aims to provide a standardised, harmonised and consistent way of reporting on the verification of the operator's annual activity level report. This Verification Report template represents the views of the Commission services at the time of publication.</v>
      </c>
      <c r="D39" s="412"/>
      <c r="E39" s="412"/>
      <c r="F39" s="412"/>
      <c r="G39" s="412"/>
      <c r="H39" s="412"/>
      <c r="I39" s="413"/>
    </row>
    <row r="40" spans="1:9" ht="71.7" customHeight="1" x14ac:dyDescent="0.25">
      <c r="A40" s="108"/>
      <c r="B40" s="91"/>
      <c r="C40" s="457" t="str">
        <f>Translations!$B$30</f>
        <v>This is the final version of the ALCR Verification Report template, dated 3 February 2021 and amended in December 2025</v>
      </c>
      <c r="D40" s="458"/>
      <c r="E40" s="458"/>
      <c r="F40" s="458"/>
      <c r="G40" s="458"/>
      <c r="H40" s="458"/>
      <c r="I40" s="459"/>
    </row>
    <row r="41" spans="1:9" ht="10.5" customHeight="1" x14ac:dyDescent="0.25">
      <c r="A41" s="108"/>
      <c r="B41" s="91"/>
      <c r="C41" s="265"/>
      <c r="D41" s="265"/>
      <c r="E41" s="265"/>
      <c r="F41" s="265"/>
      <c r="G41" s="265"/>
      <c r="H41" s="265"/>
      <c r="I41" s="264"/>
    </row>
    <row r="42" spans="1:9" ht="39" customHeight="1" x14ac:dyDescent="0.25">
      <c r="A42" s="108"/>
      <c r="B42" s="91">
        <v>9</v>
      </c>
      <c r="C42" s="412" t="str">
        <f>Translations!$B$31</f>
        <v>The ALCR verification report template has been produced to comply with the requirements of Article 27 of the AVR2, the harmonised standards referred to in Article 4 of the AVR2 (EN ISO 14065), and the specific requirements for financial assurance based verifiers. It has been based on these requirements and acknowledged best practices.</v>
      </c>
      <c r="D42" s="412"/>
      <c r="E42" s="412"/>
      <c r="F42" s="412"/>
      <c r="G42" s="412"/>
      <c r="H42" s="412"/>
      <c r="I42" s="413"/>
    </row>
    <row r="43" spans="1:9" ht="10.5" customHeight="1" x14ac:dyDescent="0.25">
      <c r="A43" s="108"/>
      <c r="B43" s="91"/>
      <c r="C43" s="265"/>
      <c r="D43" s="265"/>
      <c r="E43" s="265"/>
      <c r="F43" s="265"/>
      <c r="G43" s="265"/>
      <c r="H43" s="265"/>
      <c r="I43" s="264"/>
    </row>
    <row r="44" spans="1:9" ht="38.25" customHeight="1" x14ac:dyDescent="0.25">
      <c r="A44" s="108"/>
      <c r="B44" s="91">
        <v>10</v>
      </c>
      <c r="C44" s="412" t="str">
        <f>Translations!$B$32</f>
        <v>Guidance on the contents of this ALCR verification report template is provided in FAR Guidance Note 4 (Verification of FAR Baseline Data Reports and validation of Monitoring Methodology Plans). Please consult this guidance note when completing the verification report template.</v>
      </c>
      <c r="D44" s="412"/>
      <c r="E44" s="412"/>
      <c r="F44" s="412"/>
      <c r="G44" s="412"/>
      <c r="H44" s="412"/>
      <c r="I44" s="413"/>
    </row>
    <row r="45" spans="1:9" ht="10.5" customHeight="1" x14ac:dyDescent="0.25">
      <c r="A45" s="108"/>
      <c r="B45" s="91"/>
      <c r="C45" s="412"/>
      <c r="D45" s="412"/>
      <c r="E45" s="412"/>
      <c r="F45" s="412"/>
      <c r="G45" s="412"/>
      <c r="H45" s="412"/>
      <c r="I45" s="413"/>
    </row>
    <row r="46" spans="1:9" ht="27" customHeight="1" x14ac:dyDescent="0.25">
      <c r="A46" s="108"/>
      <c r="B46" s="91">
        <v>11</v>
      </c>
      <c r="C46" s="412" t="str">
        <f>Translations!$B$33</f>
        <v>All guidance documents and templates developed by the Commission Services on the FAR and ALCR can be found at the bottom of the following page:</v>
      </c>
      <c r="D46" s="412"/>
      <c r="E46" s="412"/>
      <c r="F46" s="412"/>
      <c r="G46" s="412"/>
      <c r="H46" s="412"/>
      <c r="I46" s="413"/>
    </row>
    <row r="47" spans="1:9" ht="30" customHeight="1" x14ac:dyDescent="0.25">
      <c r="A47" s="108"/>
      <c r="B47" s="91"/>
      <c r="C47" s="396" t="str">
        <f>HYPERLINK(Translations!$B$34,Translations!$B$34)</f>
        <v>https://climate.ec.europa.eu/eu-action/carbon-markets/eu-emissions-trading-system-eu-ets/free-allocation/about-free-allocation_en</v>
      </c>
      <c r="D47" s="397"/>
      <c r="E47" s="397"/>
      <c r="F47" s="397"/>
      <c r="G47" s="397"/>
      <c r="H47" s="397"/>
      <c r="I47" s="398"/>
    </row>
    <row r="48" spans="1:9" ht="10.5" customHeight="1" x14ac:dyDescent="0.25">
      <c r="A48" s="108"/>
      <c r="B48" s="91"/>
      <c r="C48" s="412"/>
      <c r="D48" s="412"/>
      <c r="E48" s="412"/>
      <c r="F48" s="412"/>
      <c r="G48" s="412"/>
      <c r="H48" s="412"/>
      <c r="I48" s="413"/>
    </row>
    <row r="49" spans="1:9" x14ac:dyDescent="0.25">
      <c r="A49" s="108"/>
      <c r="B49" s="91">
        <v>12</v>
      </c>
      <c r="C49" s="412" t="str">
        <f>Translations!$B$35</f>
        <v>All guidance documents and templates developed by the Commission Services on the AVR2 can be found at:</v>
      </c>
      <c r="D49" s="412"/>
      <c r="E49" s="412"/>
      <c r="F49" s="412"/>
      <c r="G49" s="412"/>
      <c r="H49" s="412"/>
      <c r="I49" s="413"/>
    </row>
    <row r="50" spans="1:9" ht="31.5" customHeight="1" thickBot="1" x14ac:dyDescent="0.3">
      <c r="A50" s="108"/>
      <c r="B50" s="91"/>
      <c r="C50" s="396" t="str">
        <f>HYPERLINK(Translations!$B$36,Translations!$B$36)</f>
        <v>https://climate.ec.europa.eu/eu-action/carbon-markets/eu-emissions-trading-system-eu-ets/monitoring-reporting-and-verification_en</v>
      </c>
      <c r="D50" s="397"/>
      <c r="E50" s="397"/>
      <c r="F50" s="397"/>
      <c r="G50" s="397"/>
      <c r="H50" s="397"/>
      <c r="I50" s="398"/>
    </row>
    <row r="51" spans="1:9" ht="15.75" customHeight="1" x14ac:dyDescent="0.25">
      <c r="A51" s="108"/>
      <c r="B51" s="409"/>
      <c r="C51" s="384"/>
      <c r="D51" s="384"/>
      <c r="E51" s="384"/>
      <c r="F51" s="384"/>
      <c r="G51" s="384"/>
      <c r="H51" s="384"/>
      <c r="I51" s="384"/>
    </row>
    <row r="52" spans="1:9" ht="26.25" customHeight="1" x14ac:dyDescent="0.25">
      <c r="A52" s="108"/>
      <c r="B52" s="451" t="str">
        <f>Translations!$B$37</f>
        <v>Information sources</v>
      </c>
      <c r="C52" s="388"/>
      <c r="D52" s="388"/>
      <c r="E52" s="388"/>
      <c r="F52" s="388"/>
      <c r="G52" s="388"/>
      <c r="H52" s="388"/>
      <c r="I52" s="388"/>
    </row>
    <row r="53" spans="1:9" ht="18.75" customHeight="1" thickBot="1" x14ac:dyDescent="0.3">
      <c r="A53" s="108"/>
      <c r="B53" s="452" t="str">
        <f>Translations!$B$38</f>
        <v>EU Websites:</v>
      </c>
      <c r="C53" s="388"/>
      <c r="D53" s="388"/>
      <c r="E53" s="388"/>
      <c r="F53" s="388"/>
      <c r="G53" s="388"/>
      <c r="H53" s="388"/>
      <c r="I53" s="388"/>
    </row>
    <row r="54" spans="1:9" ht="18.75" customHeight="1" x14ac:dyDescent="0.25">
      <c r="A54" s="108"/>
      <c r="B54" s="95" t="s">
        <v>98</v>
      </c>
      <c r="C54" s="447" t="str">
        <f>Translations!$B$39</f>
        <v>EU Legistlation:</v>
      </c>
      <c r="D54" s="447"/>
      <c r="E54" s="399" t="str">
        <f>HYPERLINK(Translations!$B$40,Translations!$B$40)</f>
        <v>http://eur-lex.europa.eu/en/index.htm</v>
      </c>
      <c r="F54" s="384"/>
      <c r="G54" s="384"/>
      <c r="H54" s="384"/>
      <c r="I54" s="391"/>
    </row>
    <row r="55" spans="1:9" ht="30.75" customHeight="1" x14ac:dyDescent="0.25">
      <c r="A55" s="108"/>
      <c r="B55" s="96" t="s">
        <v>98</v>
      </c>
      <c r="C55" s="395" t="str">
        <f>Translations!$B$41</f>
        <v>EU ETS general:</v>
      </c>
      <c r="D55" s="448"/>
      <c r="E55" s="400" t="str">
        <f>HYPERLINK(Translations!$B$42,Translations!$B$42)</f>
        <v>https://climate.ec.europa.eu/eu-action/eu-emissions-trading-system-eu-ets_en</v>
      </c>
      <c r="F55" s="388"/>
      <c r="G55" s="388"/>
      <c r="H55" s="388"/>
      <c r="I55" s="389"/>
    </row>
    <row r="56" spans="1:9" ht="52.95" customHeight="1" thickBot="1" x14ac:dyDescent="0.3">
      <c r="A56" s="108"/>
      <c r="B56" s="97" t="s">
        <v>98</v>
      </c>
      <c r="C56" s="449" t="str">
        <f>Translations!$B$43</f>
        <v xml:space="preserve">Monitoring and Reporting in the EU ETS: 
    </v>
      </c>
      <c r="D56" s="450"/>
      <c r="E56" s="401" t="str">
        <f>HYPERLINK(Translations!$B$36,Translations!$B$36)</f>
        <v>https://climate.ec.europa.eu/eu-action/carbon-markets/eu-emissions-trading-system-eu-ets/monitoring-reporting-and-verification_en</v>
      </c>
      <c r="F56" s="382"/>
      <c r="G56" s="382"/>
      <c r="H56" s="382"/>
      <c r="I56" s="402"/>
    </row>
    <row r="57" spans="1:9" ht="18.75" customHeight="1" thickBot="1" x14ac:dyDescent="0.3">
      <c r="A57" s="108"/>
      <c r="B57" s="381" t="str">
        <f>Translations!$B$44</f>
        <v>Other websites:</v>
      </c>
      <c r="C57" s="382"/>
      <c r="D57" s="382"/>
      <c r="E57" s="382"/>
      <c r="F57" s="382"/>
      <c r="G57" s="382"/>
      <c r="H57" s="382"/>
      <c r="I57" s="382"/>
    </row>
    <row r="58" spans="1:9" ht="18.75" customHeight="1" x14ac:dyDescent="0.25">
      <c r="A58" s="108"/>
      <c r="B58" s="98" t="s">
        <v>98</v>
      </c>
      <c r="C58" s="390" t="str">
        <f>Translations!$B$45</f>
        <v>&lt;to be provided by Member State&gt;</v>
      </c>
      <c r="D58" s="390"/>
      <c r="E58" s="384"/>
      <c r="F58" s="384"/>
      <c r="G58" s="384"/>
      <c r="H58" s="384"/>
      <c r="I58" s="391"/>
    </row>
    <row r="59" spans="1:9" ht="18.75" customHeight="1" x14ac:dyDescent="0.25">
      <c r="A59" s="108"/>
      <c r="B59" s="99" t="s">
        <v>98</v>
      </c>
      <c r="C59" s="387"/>
      <c r="D59" s="387"/>
      <c r="E59" s="388"/>
      <c r="F59" s="388"/>
      <c r="G59" s="388"/>
      <c r="H59" s="388"/>
      <c r="I59" s="389"/>
    </row>
    <row r="60" spans="1:9" ht="18.75" customHeight="1" thickBot="1" x14ac:dyDescent="0.3">
      <c r="A60" s="108"/>
      <c r="B60" s="100" t="s">
        <v>98</v>
      </c>
      <c r="C60" s="407"/>
      <c r="D60" s="408"/>
      <c r="E60" s="382"/>
      <c r="F60" s="382"/>
      <c r="G60" s="382"/>
      <c r="H60" s="382"/>
      <c r="I60" s="402"/>
    </row>
    <row r="61" spans="1:9" ht="18.75" customHeight="1" thickBot="1" x14ac:dyDescent="0.3">
      <c r="A61" s="108"/>
      <c r="B61" s="428" t="str">
        <f>Translations!$B$46</f>
        <v>Helpdesk:</v>
      </c>
      <c r="C61" s="429"/>
      <c r="D61" s="429"/>
      <c r="E61" s="429"/>
      <c r="F61" s="429"/>
      <c r="G61" s="429"/>
      <c r="H61" s="429"/>
      <c r="I61" s="429"/>
    </row>
    <row r="62" spans="1:9" ht="23.25" customHeight="1" thickBot="1" x14ac:dyDescent="0.3">
      <c r="A62" s="108"/>
      <c r="B62" s="453" t="str">
        <f>Translations!$B$47</f>
        <v>&lt;to be provided by Member State, if relevant&gt;</v>
      </c>
      <c r="C62" s="454"/>
      <c r="D62" s="454"/>
      <c r="E62" s="454"/>
      <c r="F62" s="454"/>
      <c r="G62" s="454"/>
      <c r="H62" s="454"/>
      <c r="I62" s="455"/>
    </row>
    <row r="63" spans="1:9" x14ac:dyDescent="0.25">
      <c r="A63" s="108"/>
      <c r="B63" s="409"/>
      <c r="C63" s="384"/>
      <c r="D63" s="384"/>
      <c r="E63" s="384"/>
      <c r="F63" s="384"/>
      <c r="G63" s="384"/>
      <c r="H63" s="384"/>
      <c r="I63" s="384"/>
    </row>
    <row r="64" spans="1:9" ht="18.75" customHeight="1" thickBot="1" x14ac:dyDescent="0.3">
      <c r="A64" s="108"/>
      <c r="B64" s="381" t="str">
        <f>Translations!$B$48</f>
        <v>Member State-specific guidance is listed here:</v>
      </c>
      <c r="C64" s="382"/>
      <c r="D64" s="382"/>
      <c r="E64" s="382"/>
      <c r="F64" s="382"/>
      <c r="G64" s="382"/>
      <c r="H64" s="382"/>
      <c r="I64" s="382"/>
    </row>
    <row r="65" spans="1:9" ht="12.75" customHeight="1" x14ac:dyDescent="0.25">
      <c r="A65" s="108"/>
      <c r="B65" s="444"/>
      <c r="C65" s="445"/>
      <c r="D65" s="445"/>
      <c r="E65" s="445"/>
      <c r="F65" s="445"/>
      <c r="G65" s="445"/>
      <c r="H65" s="445"/>
      <c r="I65" s="446"/>
    </row>
    <row r="66" spans="1:9" ht="12.75" customHeight="1" x14ac:dyDescent="0.25">
      <c r="A66" s="108"/>
      <c r="B66" s="433"/>
      <c r="C66" s="388"/>
      <c r="D66" s="388"/>
      <c r="E66" s="388"/>
      <c r="F66" s="388"/>
      <c r="G66" s="388"/>
      <c r="H66" s="388"/>
      <c r="I66" s="389"/>
    </row>
    <row r="67" spans="1:9" ht="12.75" customHeight="1" x14ac:dyDescent="0.25">
      <c r="A67" s="108"/>
      <c r="B67" s="433"/>
      <c r="C67" s="388"/>
      <c r="D67" s="388"/>
      <c r="E67" s="388"/>
      <c r="F67" s="388"/>
      <c r="G67" s="388"/>
      <c r="H67" s="388"/>
      <c r="I67" s="389"/>
    </row>
    <row r="68" spans="1:9" ht="12.75" customHeight="1" x14ac:dyDescent="0.25">
      <c r="A68" s="108"/>
      <c r="B68" s="433"/>
      <c r="C68" s="388"/>
      <c r="D68" s="388"/>
      <c r="E68" s="388"/>
      <c r="F68" s="388"/>
      <c r="G68" s="388"/>
      <c r="H68" s="388"/>
      <c r="I68" s="389"/>
    </row>
    <row r="69" spans="1:9" ht="12.75" customHeight="1" x14ac:dyDescent="0.25">
      <c r="A69" s="108"/>
      <c r="B69" s="433"/>
      <c r="C69" s="388"/>
      <c r="D69" s="388"/>
      <c r="E69" s="388"/>
      <c r="F69" s="388"/>
      <c r="G69" s="388"/>
      <c r="H69" s="388"/>
      <c r="I69" s="389"/>
    </row>
    <row r="70" spans="1:9" ht="12.75" customHeight="1" x14ac:dyDescent="0.25">
      <c r="A70" s="108"/>
      <c r="B70" s="433"/>
      <c r="C70" s="388"/>
      <c r="D70" s="388"/>
      <c r="E70" s="388"/>
      <c r="F70" s="388"/>
      <c r="G70" s="388"/>
      <c r="H70" s="388"/>
      <c r="I70" s="389"/>
    </row>
    <row r="71" spans="1:9" ht="12.75" customHeight="1" x14ac:dyDescent="0.25">
      <c r="A71" s="108"/>
      <c r="B71" s="433"/>
      <c r="C71" s="388"/>
      <c r="D71" s="388"/>
      <c r="E71" s="388"/>
      <c r="F71" s="388"/>
      <c r="G71" s="388"/>
      <c r="H71" s="388"/>
      <c r="I71" s="389"/>
    </row>
    <row r="72" spans="1:9" ht="12.75" customHeight="1" x14ac:dyDescent="0.25">
      <c r="A72" s="108"/>
      <c r="B72" s="433"/>
      <c r="C72" s="388"/>
      <c r="D72" s="388"/>
      <c r="E72" s="388"/>
      <c r="F72" s="388"/>
      <c r="G72" s="388"/>
      <c r="H72" s="388"/>
      <c r="I72" s="389"/>
    </row>
    <row r="73" spans="1:9" ht="12.75" customHeight="1" x14ac:dyDescent="0.25">
      <c r="A73" s="108"/>
      <c r="B73" s="433"/>
      <c r="C73" s="388"/>
      <c r="D73" s="388"/>
      <c r="E73" s="388"/>
      <c r="F73" s="388"/>
      <c r="G73" s="388"/>
      <c r="H73" s="388"/>
      <c r="I73" s="389"/>
    </row>
    <row r="74" spans="1:9" ht="12.75" customHeight="1" thickBot="1" x14ac:dyDescent="0.3">
      <c r="A74" s="108"/>
      <c r="B74" s="434"/>
      <c r="C74" s="382"/>
      <c r="D74" s="382"/>
      <c r="E74" s="382"/>
      <c r="F74" s="382"/>
      <c r="G74" s="382"/>
      <c r="H74" s="382"/>
      <c r="I74" s="402"/>
    </row>
    <row r="75" spans="1:9" ht="13.8" thickBot="1" x14ac:dyDescent="0.3">
      <c r="A75" s="108"/>
      <c r="B75" s="428"/>
      <c r="C75" s="429"/>
      <c r="D75" s="429"/>
      <c r="E75" s="429"/>
      <c r="F75" s="429"/>
      <c r="G75" s="429"/>
      <c r="H75" s="429"/>
      <c r="I75" s="429"/>
    </row>
    <row r="76" spans="1:9" customFormat="1" x14ac:dyDescent="0.25">
      <c r="A76" s="109"/>
      <c r="B76" s="430" t="str">
        <f>Translations!$B$49</f>
        <v>Language version:</v>
      </c>
      <c r="C76" s="431"/>
      <c r="D76" s="431"/>
      <c r="E76" s="432"/>
      <c r="F76" s="438" t="str">
        <f>VersionDocumentation!B5</f>
        <v>English</v>
      </c>
      <c r="G76" s="439"/>
      <c r="H76" s="439"/>
      <c r="I76" s="440"/>
    </row>
    <row r="77" spans="1:9" customFormat="1" ht="13.8" thickBot="1" x14ac:dyDescent="0.3">
      <c r="A77" s="109"/>
      <c r="B77" s="435" t="str">
        <f>Translations!$B$50</f>
        <v>Reference filename:</v>
      </c>
      <c r="C77" s="436"/>
      <c r="D77" s="436"/>
      <c r="E77" s="437"/>
      <c r="F77" s="441" t="str">
        <f>VersionDocumentation!C3</f>
        <v>VR P4 ALCR_COM_en_171225.xls</v>
      </c>
      <c r="G77" s="442"/>
      <c r="H77" s="442"/>
      <c r="I77" s="443"/>
    </row>
    <row r="78" spans="1:9" x14ac:dyDescent="0.25">
      <c r="B78" s="266"/>
      <c r="C78" s="316"/>
      <c r="D78" s="316"/>
      <c r="E78" s="316"/>
      <c r="F78" s="316"/>
      <c r="G78" s="316"/>
      <c r="H78" s="316"/>
      <c r="I78" s="316"/>
    </row>
  </sheetData>
  <sheetProtection formatCells="0" formatColumns="0" formatRows="0"/>
  <customSheetViews>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73">
    <mergeCell ref="C17:I17"/>
    <mergeCell ref="C19:I19"/>
    <mergeCell ref="C28:I28"/>
    <mergeCell ref="C48:I48"/>
    <mergeCell ref="C39:I39"/>
    <mergeCell ref="C40:I40"/>
    <mergeCell ref="C47:I47"/>
    <mergeCell ref="C45:I45"/>
    <mergeCell ref="C46:I46"/>
    <mergeCell ref="C31:I31"/>
    <mergeCell ref="C42:I42"/>
    <mergeCell ref="C36:I36"/>
    <mergeCell ref="C34:I34"/>
    <mergeCell ref="C50:I50"/>
    <mergeCell ref="C49:I49"/>
    <mergeCell ref="C37:I37"/>
    <mergeCell ref="B77:E77"/>
    <mergeCell ref="F76:I76"/>
    <mergeCell ref="F77:I77"/>
    <mergeCell ref="C44:I44"/>
    <mergeCell ref="B65:I65"/>
    <mergeCell ref="C54:D54"/>
    <mergeCell ref="C55:D55"/>
    <mergeCell ref="C56:D56"/>
    <mergeCell ref="B51:I51"/>
    <mergeCell ref="B52:I52"/>
    <mergeCell ref="B53:I53"/>
    <mergeCell ref="B62:I62"/>
    <mergeCell ref="B57:I57"/>
    <mergeCell ref="B64:I64"/>
    <mergeCell ref="B76:E76"/>
    <mergeCell ref="B67:I67"/>
    <mergeCell ref="B75:I75"/>
    <mergeCell ref="B66:I66"/>
    <mergeCell ref="B73:I73"/>
    <mergeCell ref="B74:I74"/>
    <mergeCell ref="B68:I68"/>
    <mergeCell ref="B69:I69"/>
    <mergeCell ref="B70:I70"/>
    <mergeCell ref="B71:I71"/>
    <mergeCell ref="B72:I72"/>
    <mergeCell ref="C60:I60"/>
    <mergeCell ref="B63:I63"/>
    <mergeCell ref="B1:I1"/>
    <mergeCell ref="C33:I33"/>
    <mergeCell ref="B4:I4"/>
    <mergeCell ref="B8:I8"/>
    <mergeCell ref="B10:I10"/>
    <mergeCell ref="C15:I15"/>
    <mergeCell ref="C16:I16"/>
    <mergeCell ref="C25:I25"/>
    <mergeCell ref="B6:I6"/>
    <mergeCell ref="B2:I2"/>
    <mergeCell ref="C30:I30"/>
    <mergeCell ref="B5:I5"/>
    <mergeCell ref="C14:I14"/>
    <mergeCell ref="B61:I61"/>
    <mergeCell ref="B3:I3"/>
    <mergeCell ref="B9:I9"/>
    <mergeCell ref="B11:I11"/>
    <mergeCell ref="C12:I12"/>
    <mergeCell ref="C59:I59"/>
    <mergeCell ref="C58:I58"/>
    <mergeCell ref="B7:I7"/>
    <mergeCell ref="C21:I21"/>
    <mergeCell ref="C22:I22"/>
    <mergeCell ref="C18:I18"/>
    <mergeCell ref="E54:I54"/>
    <mergeCell ref="E55:I55"/>
    <mergeCell ref="E56:I56"/>
    <mergeCell ref="C24:I24"/>
    <mergeCell ref="C26:I26"/>
    <mergeCell ref="C29:I29"/>
  </mergeCells>
  <phoneticPr fontId="0" type="noConversion"/>
  <hyperlinks>
    <hyperlink ref="B10" location="'READ ME How to use this file'!A1" display="Go to 'How to use this file'" xr:uid="{00000000-0004-0000-0000-000002000000}"/>
    <hyperlink ref="E56" r:id="rId1" display="http://ec.europa.eu/clima/policies/ets/monitoring/index_en.htm " xr:uid="{00000000-0004-0000-0000-000003000000}"/>
    <hyperlink ref="C19" r:id="rId2" display="https://eur-lex.europa.eu/legal-content/EN/TXT/PDF/?uri=OJ:L_202500772" xr:uid="{E11400DE-C65E-4679-99EA-280A4DB8BA5E}"/>
    <hyperlink ref="C18" r:id="rId3" display="https://eur-lex.europa.eu/legal-content/EN/TXT/PDF/?uri=CELEX:02019R1842-20220619" xr:uid="{6B7F37A2-5110-4336-8427-0B937AAE8345}"/>
  </hyperlinks>
  <pageMargins left="0.74803149606299213" right="0.74803149606299213" top="0.94488188976377963" bottom="0.78740157480314965" header="0.23622047244094491" footer="0.47244094488188981"/>
  <pageSetup paperSize="9" scale="79" fitToHeight="2" orientation="portrait" r:id="rId4"/>
  <headerFooter alignWithMargins="0">
    <oddFooter>&amp;L&amp;F/
&amp;A&amp;C&amp;P/&amp;N&amp;RPrinted : &amp;D/&amp;T</oddFooter>
  </headerFooter>
  <rowBreaks count="1" manualBreakCount="1">
    <brk id="50" min="1"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tabColor rgb="FF00B0F0"/>
  </sheetPr>
  <dimension ref="A1:C37"/>
  <sheetViews>
    <sheetView workbookViewId="0"/>
  </sheetViews>
  <sheetFormatPr defaultColWidth="9.109375" defaultRowHeight="13.2" x14ac:dyDescent="0.25"/>
  <cols>
    <col min="1" max="1" width="77.6640625" customWidth="1"/>
  </cols>
  <sheetData>
    <row r="1" spans="1:3" ht="22.8" x14ac:dyDescent="0.4">
      <c r="A1" s="31" t="str">
        <f>Translations!$B$419</f>
        <v>MS are free to use this sheet</v>
      </c>
      <c r="C1" s="212"/>
    </row>
    <row r="4" spans="1:3" x14ac:dyDescent="0.25">
      <c r="A4" s="32" t="str">
        <f>Translations!$B$420</f>
        <v>Drop down list for Annex 2; Reference documents cited:</v>
      </c>
    </row>
    <row r="5" spans="1:3" x14ac:dyDescent="0.25">
      <c r="A5" s="33" t="str">
        <f>Translations!$B$421</f>
        <v>Conduct of the Verification (1) - For Accredited Verification Bodies</v>
      </c>
    </row>
    <row r="6" spans="1:3" x14ac:dyDescent="0.25">
      <c r="A6" s="34" t="str">
        <f>Translations!$B$422</f>
        <v>&lt; Select Relevant guidance documents from the list &gt;</v>
      </c>
    </row>
    <row r="7" spans="1:3" x14ac:dyDescent="0.25">
      <c r="A7" s="35" t="str">
        <f>Translations!$B$423</f>
        <v>7) &lt;Specific national guidance1&gt;</v>
      </c>
    </row>
    <row r="8" spans="1:3" x14ac:dyDescent="0.25">
      <c r="A8" s="36" t="str">
        <f>Translations!$B$424</f>
        <v>8) &lt;Specific national guidance2&gt;</v>
      </c>
    </row>
    <row r="9" spans="1:3" x14ac:dyDescent="0.25">
      <c r="A9" s="36"/>
    </row>
    <row r="10" spans="1:3" x14ac:dyDescent="0.25">
      <c r="A10" s="37"/>
    </row>
    <row r="11" spans="1:3" x14ac:dyDescent="0.25">
      <c r="A11" s="38"/>
    </row>
    <row r="13" spans="1:3" x14ac:dyDescent="0.25">
      <c r="A13" s="33" t="str">
        <f>Translations!$B$351</f>
        <v>Conduct of the Verification (3) - Criteria for Verifiers Certified under AVR Article 55(2)</v>
      </c>
    </row>
    <row r="14" spans="1:3" x14ac:dyDescent="0.25">
      <c r="A14" s="34" t="str">
        <f>Translations!$B$422</f>
        <v>&lt; Select Relevant guidance documents from the list &gt;</v>
      </c>
    </row>
    <row r="15" spans="1:3" x14ac:dyDescent="0.25">
      <c r="A15" s="35" t="str">
        <f>Translations!$B$425</f>
        <v>3) &lt;Specific national guidance1&gt;</v>
      </c>
    </row>
    <row r="16" spans="1:3" x14ac:dyDescent="0.25">
      <c r="A16" s="36" t="str">
        <f>Translations!$B$426</f>
        <v>4) &lt;Specific national guidance2&gt;</v>
      </c>
    </row>
    <row r="17" spans="1:1" x14ac:dyDescent="0.25">
      <c r="A17" s="36"/>
    </row>
    <row r="18" spans="1:1" x14ac:dyDescent="0.25">
      <c r="A18" s="37"/>
    </row>
    <row r="19" spans="1:1" x14ac:dyDescent="0.25">
      <c r="A19" s="38"/>
    </row>
    <row r="21" spans="1:1" x14ac:dyDescent="0.25">
      <c r="A21" s="33" t="str">
        <f>Translations!$B$422</f>
        <v>&lt; Select Relevant guidance documents from the list &gt;</v>
      </c>
    </row>
    <row r="22" spans="1:1" x14ac:dyDescent="0.25">
      <c r="A22" s="34" t="s">
        <v>314</v>
      </c>
    </row>
    <row r="23" spans="1:1" x14ac:dyDescent="0.25">
      <c r="A23" s="35" t="str">
        <f>Translations!$B$427</f>
        <v>D) &lt;Specific national guidance1&gt;</v>
      </c>
    </row>
    <row r="24" spans="1:1" x14ac:dyDescent="0.25">
      <c r="A24" s="36" t="str">
        <f>Translations!$B$428</f>
        <v>E) &lt;Specific national guidance2&gt;</v>
      </c>
    </row>
    <row r="25" spans="1:1" x14ac:dyDescent="0.25">
      <c r="A25" s="36"/>
    </row>
    <row r="26" spans="1:1" x14ac:dyDescent="0.25">
      <c r="A26" s="37"/>
    </row>
    <row r="27" spans="1:1" x14ac:dyDescent="0.25">
      <c r="A27" s="38"/>
    </row>
    <row r="29" spans="1:1" x14ac:dyDescent="0.25">
      <c r="A29" s="39" t="s">
        <v>150</v>
      </c>
    </row>
    <row r="30" spans="1:1" x14ac:dyDescent="0.25">
      <c r="A30" s="40" t="str">
        <f>Translations!$B$429</f>
        <v>Please select</v>
      </c>
    </row>
    <row r="31" spans="1:1" x14ac:dyDescent="0.25">
      <c r="A31" s="40"/>
    </row>
    <row r="32" spans="1:1" x14ac:dyDescent="0.25">
      <c r="A32" s="40"/>
    </row>
    <row r="33" spans="1:1" x14ac:dyDescent="0.25">
      <c r="A33" s="40"/>
    </row>
    <row r="34" spans="1:1" x14ac:dyDescent="0.25">
      <c r="A34" s="40"/>
    </row>
    <row r="35" spans="1:1" x14ac:dyDescent="0.25">
      <c r="A35" s="40"/>
    </row>
    <row r="36" spans="1:1" x14ac:dyDescent="0.25">
      <c r="A36" s="40"/>
    </row>
    <row r="37" spans="1:1" x14ac:dyDescent="0.25">
      <c r="A37" s="40"/>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tabColor rgb="FF00B050"/>
  </sheetPr>
  <dimension ref="A1:F90"/>
  <sheetViews>
    <sheetView workbookViewId="0"/>
  </sheetViews>
  <sheetFormatPr defaultColWidth="9.109375" defaultRowHeight="13.2" x14ac:dyDescent="0.25"/>
  <cols>
    <col min="1" max="1" width="17.109375" customWidth="1"/>
    <col min="2" max="2" width="34.6640625" customWidth="1"/>
    <col min="3" max="3" width="15.109375" customWidth="1"/>
  </cols>
  <sheetData>
    <row r="1" spans="1:6" ht="13.8" thickBot="1" x14ac:dyDescent="0.3">
      <c r="A1" s="2" t="s">
        <v>160</v>
      </c>
    </row>
    <row r="2" spans="1:6" ht="13.8" thickBot="1" x14ac:dyDescent="0.3">
      <c r="A2" s="3" t="s">
        <v>161</v>
      </c>
      <c r="B2" s="4" t="s">
        <v>462</v>
      </c>
    </row>
    <row r="3" spans="1:6" ht="13.8" thickBot="1" x14ac:dyDescent="0.3">
      <c r="A3" s="5" t="s">
        <v>163</v>
      </c>
      <c r="B3" s="6">
        <v>46008</v>
      </c>
      <c r="C3" s="7" t="str">
        <f>IF(ISNUMBER(MATCH(B3,A20:A28,0)),VLOOKUP(B3,A20:B28,2,FALSE),"---")</f>
        <v>VR P4 ALCR_COM_en_171225.xls</v>
      </c>
      <c r="D3" s="8"/>
      <c r="E3" s="9"/>
    </row>
    <row r="4" spans="1:6" x14ac:dyDescent="0.25">
      <c r="A4" s="10" t="s">
        <v>164</v>
      </c>
      <c r="B4" s="11" t="s">
        <v>165</v>
      </c>
    </row>
    <row r="5" spans="1:6" ht="13.8" thickBot="1" x14ac:dyDescent="0.3">
      <c r="A5" s="12" t="s">
        <v>166</v>
      </c>
      <c r="B5" s="13" t="s">
        <v>167</v>
      </c>
    </row>
    <row r="6" spans="1:6" x14ac:dyDescent="0.25">
      <c r="F6" s="32"/>
    </row>
    <row r="7" spans="1:6" x14ac:dyDescent="0.25">
      <c r="A7" s="2" t="s">
        <v>168</v>
      </c>
    </row>
    <row r="8" spans="1:6" x14ac:dyDescent="0.25">
      <c r="A8" s="14" t="s">
        <v>169</v>
      </c>
      <c r="B8" s="14"/>
      <c r="C8" s="14" t="s">
        <v>170</v>
      </c>
    </row>
    <row r="9" spans="1:6" x14ac:dyDescent="0.25">
      <c r="A9" s="14" t="s">
        <v>171</v>
      </c>
      <c r="B9" s="14"/>
      <c r="C9" s="14" t="s">
        <v>172</v>
      </c>
    </row>
    <row r="10" spans="1:6" x14ac:dyDescent="0.25">
      <c r="A10" s="14" t="s">
        <v>173</v>
      </c>
      <c r="B10" s="14"/>
      <c r="C10" s="14" t="s">
        <v>174</v>
      </c>
    </row>
    <row r="11" spans="1:6" x14ac:dyDescent="0.25">
      <c r="A11" s="14" t="s">
        <v>175</v>
      </c>
      <c r="B11" s="14"/>
      <c r="C11" s="14" t="s">
        <v>176</v>
      </c>
    </row>
    <row r="12" spans="1:6" x14ac:dyDescent="0.25">
      <c r="A12" s="14" t="s">
        <v>162</v>
      </c>
      <c r="B12" s="14"/>
      <c r="C12" s="14" t="s">
        <v>177</v>
      </c>
    </row>
    <row r="13" spans="1:6" x14ac:dyDescent="0.25">
      <c r="A13" s="14" t="s">
        <v>178</v>
      </c>
      <c r="B13" s="14"/>
      <c r="C13" s="14" t="s">
        <v>179</v>
      </c>
    </row>
    <row r="14" spans="1:6" x14ac:dyDescent="0.25">
      <c r="A14" s="14" t="s">
        <v>180</v>
      </c>
      <c r="B14" s="14"/>
      <c r="C14" s="14" t="s">
        <v>181</v>
      </c>
    </row>
    <row r="15" spans="1:6" x14ac:dyDescent="0.25">
      <c r="A15" s="30" t="s">
        <v>305</v>
      </c>
      <c r="B15" s="14"/>
      <c r="C15" s="14" t="s">
        <v>306</v>
      </c>
    </row>
    <row r="16" spans="1:6" x14ac:dyDescent="0.25">
      <c r="A16" s="30" t="s">
        <v>335</v>
      </c>
      <c r="B16" s="14"/>
      <c r="C16" s="14" t="s">
        <v>336</v>
      </c>
    </row>
    <row r="17" spans="1:4" x14ac:dyDescent="0.25">
      <c r="A17" s="30" t="s">
        <v>462</v>
      </c>
      <c r="B17" s="14"/>
      <c r="C17" s="30" t="s">
        <v>463</v>
      </c>
    </row>
    <row r="19" spans="1:4" x14ac:dyDescent="0.25">
      <c r="A19" s="15" t="s">
        <v>182</v>
      </c>
      <c r="B19" s="16" t="s">
        <v>183</v>
      </c>
      <c r="C19" s="16" t="s">
        <v>184</v>
      </c>
      <c r="D19" s="17"/>
    </row>
    <row r="20" spans="1:4" x14ac:dyDescent="0.25">
      <c r="A20" s="18">
        <v>43989</v>
      </c>
      <c r="B20" s="19" t="str">
        <f t="shared" ref="B20:B28" si="0">IF(ISBLANK($A20),"---", VLOOKUP($B$2,$A$8:$C$17,3,0) &amp; "_" &amp; VLOOKUP($B$4,$A$31:$B$63,2,0)&amp;"_"&amp;VLOOKUP($B$5,$A$66:$B$90,2,0)&amp;"_"&amp; TEXT(DAY($A20),"0#")&amp; TEXT(MONTH($A20),"0#")&amp; TEXT(YEAR($A20)-2000,"0#")&amp;".xls")</f>
        <v>VR P4 ALCR_COM_en_070620.xls</v>
      </c>
      <c r="C20" s="19" t="s">
        <v>337</v>
      </c>
      <c r="D20" s="20"/>
    </row>
    <row r="21" spans="1:4" x14ac:dyDescent="0.25">
      <c r="A21" s="21">
        <v>44063</v>
      </c>
      <c r="B21" s="22" t="str">
        <f t="shared" si="0"/>
        <v>VR P4 ALCR_COM_en_200820.xls</v>
      </c>
      <c r="C21" s="22" t="s">
        <v>399</v>
      </c>
      <c r="D21" s="23"/>
    </row>
    <row r="22" spans="1:4" x14ac:dyDescent="0.25">
      <c r="A22" s="21">
        <v>44118</v>
      </c>
      <c r="B22" s="22" t="str">
        <f t="shared" si="0"/>
        <v>VR P4 ALCR_COM_en_141020.xls</v>
      </c>
      <c r="C22" s="111" t="s">
        <v>516</v>
      </c>
      <c r="D22" s="23"/>
    </row>
    <row r="23" spans="1:4" x14ac:dyDescent="0.25">
      <c r="A23" s="21">
        <v>44141</v>
      </c>
      <c r="B23" s="22" t="str">
        <f t="shared" si="0"/>
        <v>VR P4 ALCR_COM_en_061120.xls</v>
      </c>
      <c r="C23" s="111" t="s">
        <v>516</v>
      </c>
      <c r="D23" s="23"/>
    </row>
    <row r="24" spans="1:4" x14ac:dyDescent="0.25">
      <c r="A24" s="21">
        <v>44231</v>
      </c>
      <c r="B24" s="22" t="str">
        <f t="shared" si="0"/>
        <v>VR P4 ALCR_COM_en_040221.xls</v>
      </c>
      <c r="C24" s="111" t="s">
        <v>628</v>
      </c>
      <c r="D24" s="23"/>
    </row>
    <row r="25" spans="1:4" x14ac:dyDescent="0.25">
      <c r="A25" s="21">
        <v>46008</v>
      </c>
      <c r="B25" s="22" t="str">
        <f t="shared" si="0"/>
        <v>VR P4 ALCR_COM_en_171225.xls</v>
      </c>
      <c r="C25" s="111" t="s">
        <v>676</v>
      </c>
      <c r="D25" s="23"/>
    </row>
    <row r="26" spans="1:4" x14ac:dyDescent="0.25">
      <c r="A26" s="21"/>
      <c r="B26" s="22" t="str">
        <f t="shared" si="0"/>
        <v>---</v>
      </c>
      <c r="C26" s="22"/>
      <c r="D26" s="23"/>
    </row>
    <row r="27" spans="1:4" x14ac:dyDescent="0.25">
      <c r="A27" s="21"/>
      <c r="B27" s="22" t="str">
        <f t="shared" si="0"/>
        <v>---</v>
      </c>
      <c r="C27" s="22"/>
      <c r="D27" s="23"/>
    </row>
    <row r="28" spans="1:4" x14ac:dyDescent="0.25">
      <c r="A28" s="24"/>
      <c r="B28" s="25" t="str">
        <f t="shared" si="0"/>
        <v>---</v>
      </c>
      <c r="C28" s="25"/>
      <c r="D28" s="26"/>
    </row>
    <row r="30" spans="1:4" x14ac:dyDescent="0.25">
      <c r="A30" s="2" t="s">
        <v>164</v>
      </c>
    </row>
    <row r="31" spans="1:4" x14ac:dyDescent="0.25">
      <c r="A31" s="27" t="s">
        <v>165</v>
      </c>
      <c r="B31" s="27" t="s">
        <v>185</v>
      </c>
    </row>
    <row r="32" spans="1:4" x14ac:dyDescent="0.25">
      <c r="A32" s="27" t="s">
        <v>186</v>
      </c>
      <c r="B32" s="27" t="s">
        <v>187</v>
      </c>
    </row>
    <row r="33" spans="1:2" x14ac:dyDescent="0.25">
      <c r="A33" s="27" t="s">
        <v>188</v>
      </c>
      <c r="B33" s="27" t="s">
        <v>189</v>
      </c>
    </row>
    <row r="34" spans="1:2" x14ac:dyDescent="0.25">
      <c r="A34" s="27" t="s">
        <v>190</v>
      </c>
      <c r="B34" s="27" t="s">
        <v>191</v>
      </c>
    </row>
    <row r="35" spans="1:2" x14ac:dyDescent="0.25">
      <c r="A35" s="27" t="s">
        <v>192</v>
      </c>
      <c r="B35" s="27" t="s">
        <v>193</v>
      </c>
    </row>
    <row r="36" spans="1:2" x14ac:dyDescent="0.25">
      <c r="A36" s="27" t="s">
        <v>194</v>
      </c>
      <c r="B36" s="27" t="s">
        <v>195</v>
      </c>
    </row>
    <row r="37" spans="1:2" x14ac:dyDescent="0.25">
      <c r="A37" s="27" t="s">
        <v>196</v>
      </c>
      <c r="B37" s="27" t="s">
        <v>197</v>
      </c>
    </row>
    <row r="38" spans="1:2" x14ac:dyDescent="0.25">
      <c r="A38" s="27" t="s">
        <v>198</v>
      </c>
      <c r="B38" s="27" t="s">
        <v>199</v>
      </c>
    </row>
    <row r="39" spans="1:2" x14ac:dyDescent="0.25">
      <c r="A39" s="27" t="s">
        <v>200</v>
      </c>
      <c r="B39" s="27" t="s">
        <v>201</v>
      </c>
    </row>
    <row r="40" spans="1:2" x14ac:dyDescent="0.25">
      <c r="A40" s="27" t="s">
        <v>202</v>
      </c>
      <c r="B40" s="27" t="s">
        <v>203</v>
      </c>
    </row>
    <row r="41" spans="1:2" x14ac:dyDescent="0.25">
      <c r="A41" s="27" t="s">
        <v>204</v>
      </c>
      <c r="B41" s="27" t="s">
        <v>205</v>
      </c>
    </row>
    <row r="42" spans="1:2" x14ac:dyDescent="0.25">
      <c r="A42" s="27" t="s">
        <v>206</v>
      </c>
      <c r="B42" s="27" t="s">
        <v>207</v>
      </c>
    </row>
    <row r="43" spans="1:2" x14ac:dyDescent="0.25">
      <c r="A43" s="27" t="s">
        <v>208</v>
      </c>
      <c r="B43" s="27" t="s">
        <v>209</v>
      </c>
    </row>
    <row r="44" spans="1:2" x14ac:dyDescent="0.25">
      <c r="A44" s="27" t="s">
        <v>210</v>
      </c>
      <c r="B44" s="27" t="s">
        <v>211</v>
      </c>
    </row>
    <row r="45" spans="1:2" x14ac:dyDescent="0.25">
      <c r="A45" s="27" t="s">
        <v>212</v>
      </c>
      <c r="B45" s="27" t="s">
        <v>213</v>
      </c>
    </row>
    <row r="46" spans="1:2" x14ac:dyDescent="0.25">
      <c r="A46" s="27" t="s">
        <v>214</v>
      </c>
      <c r="B46" s="27" t="s">
        <v>307</v>
      </c>
    </row>
    <row r="47" spans="1:2" x14ac:dyDescent="0.25">
      <c r="A47" s="27" t="s">
        <v>215</v>
      </c>
      <c r="B47" s="27" t="s">
        <v>216</v>
      </c>
    </row>
    <row r="48" spans="1:2" x14ac:dyDescent="0.25">
      <c r="A48" s="27" t="s">
        <v>217</v>
      </c>
      <c r="B48" s="27" t="s">
        <v>218</v>
      </c>
    </row>
    <row r="49" spans="1:2" x14ac:dyDescent="0.25">
      <c r="A49" s="27" t="s">
        <v>219</v>
      </c>
      <c r="B49" s="27" t="s">
        <v>220</v>
      </c>
    </row>
    <row r="50" spans="1:2" x14ac:dyDescent="0.25">
      <c r="A50" s="27" t="s">
        <v>221</v>
      </c>
      <c r="B50" s="27" t="s">
        <v>222</v>
      </c>
    </row>
    <row r="51" spans="1:2" x14ac:dyDescent="0.25">
      <c r="A51" s="27" t="s">
        <v>223</v>
      </c>
      <c r="B51" s="27" t="s">
        <v>224</v>
      </c>
    </row>
    <row r="52" spans="1:2" x14ac:dyDescent="0.25">
      <c r="A52" s="27" t="s">
        <v>225</v>
      </c>
      <c r="B52" s="27" t="s">
        <v>226</v>
      </c>
    </row>
    <row r="53" spans="1:2" x14ac:dyDescent="0.25">
      <c r="A53" s="27" t="s">
        <v>227</v>
      </c>
      <c r="B53" s="27" t="s">
        <v>228</v>
      </c>
    </row>
    <row r="54" spans="1:2" x14ac:dyDescent="0.25">
      <c r="A54" s="27" t="s">
        <v>229</v>
      </c>
      <c r="B54" s="27" t="s">
        <v>230</v>
      </c>
    </row>
    <row r="55" spans="1:2" x14ac:dyDescent="0.25">
      <c r="A55" s="27" t="s">
        <v>231</v>
      </c>
      <c r="B55" s="27" t="s">
        <v>232</v>
      </c>
    </row>
    <row r="56" spans="1:2" x14ac:dyDescent="0.25">
      <c r="A56" s="27" t="s">
        <v>233</v>
      </c>
      <c r="B56" s="27" t="s">
        <v>234</v>
      </c>
    </row>
    <row r="57" spans="1:2" x14ac:dyDescent="0.25">
      <c r="A57" s="27" t="s">
        <v>235</v>
      </c>
      <c r="B57" s="27" t="s">
        <v>236</v>
      </c>
    </row>
    <row r="58" spans="1:2" x14ac:dyDescent="0.25">
      <c r="A58" s="27" t="s">
        <v>237</v>
      </c>
      <c r="B58" s="27" t="s">
        <v>238</v>
      </c>
    </row>
    <row r="59" spans="1:2" x14ac:dyDescent="0.25">
      <c r="A59" s="27" t="s">
        <v>239</v>
      </c>
      <c r="B59" s="27" t="s">
        <v>240</v>
      </c>
    </row>
    <row r="60" spans="1:2" x14ac:dyDescent="0.25">
      <c r="A60" s="27" t="s">
        <v>241</v>
      </c>
      <c r="B60" s="27" t="s">
        <v>242</v>
      </c>
    </row>
    <row r="61" spans="1:2" x14ac:dyDescent="0.25">
      <c r="A61" s="27" t="s">
        <v>243</v>
      </c>
      <c r="B61" s="27" t="s">
        <v>244</v>
      </c>
    </row>
    <row r="62" spans="1:2" x14ac:dyDescent="0.25">
      <c r="A62" s="27" t="s">
        <v>245</v>
      </c>
      <c r="B62" s="27" t="s">
        <v>246</v>
      </c>
    </row>
    <row r="63" spans="1:2" x14ac:dyDescent="0.25">
      <c r="A63" s="27" t="s">
        <v>247</v>
      </c>
      <c r="B63" s="27" t="s">
        <v>248</v>
      </c>
    </row>
    <row r="65" spans="1:2" x14ac:dyDescent="0.25">
      <c r="A65" s="2" t="s">
        <v>249</v>
      </c>
    </row>
    <row r="66" spans="1:2" x14ac:dyDescent="0.25">
      <c r="A66" s="28" t="s">
        <v>250</v>
      </c>
      <c r="B66" s="28" t="s">
        <v>251</v>
      </c>
    </row>
    <row r="67" spans="1:2" x14ac:dyDescent="0.25">
      <c r="A67" s="28" t="s">
        <v>252</v>
      </c>
      <c r="B67" s="28" t="s">
        <v>253</v>
      </c>
    </row>
    <row r="68" spans="1:2" x14ac:dyDescent="0.25">
      <c r="A68" s="28" t="s">
        <v>254</v>
      </c>
      <c r="B68" s="28" t="s">
        <v>255</v>
      </c>
    </row>
    <row r="69" spans="1:2" x14ac:dyDescent="0.25">
      <c r="A69" s="28" t="s">
        <v>256</v>
      </c>
      <c r="B69" s="28" t="s">
        <v>257</v>
      </c>
    </row>
    <row r="70" spans="1:2" x14ac:dyDescent="0.25">
      <c r="A70" s="28" t="s">
        <v>258</v>
      </c>
      <c r="B70" s="28" t="s">
        <v>259</v>
      </c>
    </row>
    <row r="71" spans="1:2" x14ac:dyDescent="0.25">
      <c r="A71" s="28" t="s">
        <v>260</v>
      </c>
      <c r="B71" s="28" t="s">
        <v>261</v>
      </c>
    </row>
    <row r="72" spans="1:2" x14ac:dyDescent="0.25">
      <c r="A72" s="28" t="s">
        <v>262</v>
      </c>
      <c r="B72" s="28" t="s">
        <v>263</v>
      </c>
    </row>
    <row r="73" spans="1:2" x14ac:dyDescent="0.25">
      <c r="A73" s="28" t="s">
        <v>264</v>
      </c>
      <c r="B73" s="28" t="s">
        <v>265</v>
      </c>
    </row>
    <row r="74" spans="1:2" x14ac:dyDescent="0.25">
      <c r="A74" s="28" t="s">
        <v>167</v>
      </c>
      <c r="B74" s="28" t="s">
        <v>266</v>
      </c>
    </row>
    <row r="75" spans="1:2" x14ac:dyDescent="0.25">
      <c r="A75" s="28" t="s">
        <v>267</v>
      </c>
      <c r="B75" s="28" t="s">
        <v>268</v>
      </c>
    </row>
    <row r="76" spans="1:2" x14ac:dyDescent="0.25">
      <c r="A76" s="28" t="s">
        <v>269</v>
      </c>
      <c r="B76" s="28" t="s">
        <v>308</v>
      </c>
    </row>
    <row r="77" spans="1:2" x14ac:dyDescent="0.25">
      <c r="A77" s="28" t="s">
        <v>270</v>
      </c>
      <c r="B77" s="28" t="s">
        <v>271</v>
      </c>
    </row>
    <row r="78" spans="1:2" x14ac:dyDescent="0.25">
      <c r="A78" s="28" t="s">
        <v>272</v>
      </c>
      <c r="B78" s="28" t="s">
        <v>273</v>
      </c>
    </row>
    <row r="79" spans="1:2" x14ac:dyDescent="0.25">
      <c r="A79" s="28" t="s">
        <v>274</v>
      </c>
      <c r="B79" s="28" t="s">
        <v>275</v>
      </c>
    </row>
    <row r="80" spans="1:2" x14ac:dyDescent="0.25">
      <c r="A80" s="28" t="s">
        <v>276</v>
      </c>
      <c r="B80" s="28" t="s">
        <v>277</v>
      </c>
    </row>
    <row r="81" spans="1:2" x14ac:dyDescent="0.25">
      <c r="A81" s="28" t="s">
        <v>278</v>
      </c>
      <c r="B81" s="28" t="s">
        <v>279</v>
      </c>
    </row>
    <row r="82" spans="1:2" x14ac:dyDescent="0.25">
      <c r="A82" s="28" t="s">
        <v>280</v>
      </c>
      <c r="B82" s="28" t="s">
        <v>156</v>
      </c>
    </row>
    <row r="83" spans="1:2" x14ac:dyDescent="0.25">
      <c r="A83" s="28" t="s">
        <v>281</v>
      </c>
      <c r="B83" s="28" t="s">
        <v>282</v>
      </c>
    </row>
    <row r="84" spans="1:2" x14ac:dyDescent="0.25">
      <c r="A84" s="28" t="s">
        <v>283</v>
      </c>
      <c r="B84" s="28" t="s">
        <v>284</v>
      </c>
    </row>
    <row r="85" spans="1:2" x14ac:dyDescent="0.25">
      <c r="A85" s="28" t="s">
        <v>285</v>
      </c>
      <c r="B85" s="28" t="s">
        <v>286</v>
      </c>
    </row>
    <row r="86" spans="1:2" x14ac:dyDescent="0.25">
      <c r="A86" s="28" t="s">
        <v>287</v>
      </c>
      <c r="B86" s="28" t="s">
        <v>288</v>
      </c>
    </row>
    <row r="87" spans="1:2" x14ac:dyDescent="0.25">
      <c r="A87" s="28" t="s">
        <v>289</v>
      </c>
      <c r="B87" s="28" t="s">
        <v>290</v>
      </c>
    </row>
    <row r="88" spans="1:2" x14ac:dyDescent="0.25">
      <c r="A88" s="28" t="s">
        <v>291</v>
      </c>
      <c r="B88" s="28" t="s">
        <v>292</v>
      </c>
    </row>
    <row r="89" spans="1:2" x14ac:dyDescent="0.25">
      <c r="A89" s="28" t="s">
        <v>293</v>
      </c>
      <c r="B89" s="28" t="s">
        <v>294</v>
      </c>
    </row>
    <row r="90" spans="1:2" x14ac:dyDescent="0.25">
      <c r="A90" s="28" t="s">
        <v>295</v>
      </c>
      <c r="B90" s="28" t="s">
        <v>296</v>
      </c>
    </row>
  </sheetData>
  <sheetProtection sheet="1" objects="1" scenarios="1" formatCells="0" formatColumns="0" formatRows="0"/>
  <dataValidations count="4">
    <dataValidation type="list" allowBlank="1" showInputMessage="1" showErrorMessage="1" sqref="B4" xr:uid="{00000000-0002-0000-0A00-000000000000}">
      <formula1>$A$31:$A$63</formula1>
    </dataValidation>
    <dataValidation type="list" allowBlank="1" showInputMessage="1" showErrorMessage="1" sqref="B5" xr:uid="{00000000-0002-0000-0A00-000001000000}">
      <formula1>$A$66:$A$90</formula1>
    </dataValidation>
    <dataValidation type="list" allowBlank="1" showInputMessage="1" showErrorMessage="1" sqref="B3" xr:uid="{00000000-0002-0000-0A00-000002000000}">
      <formula1>$A$20:$A$28</formula1>
    </dataValidation>
    <dataValidation type="list" showInputMessage="1" showErrorMessage="1" sqref="B2" xr:uid="{00000000-0002-0000-0A00-000003000000}">
      <formula1>$A$8:$A$17</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D38"/>
  <sheetViews>
    <sheetView workbookViewId="0"/>
  </sheetViews>
  <sheetFormatPr defaultColWidth="9.109375" defaultRowHeight="13.2" x14ac:dyDescent="0.25"/>
  <cols>
    <col min="1" max="1" width="9.109375" customWidth="1"/>
    <col min="2" max="2" width="31.109375" customWidth="1"/>
    <col min="3" max="3" width="63" customWidth="1"/>
    <col min="4" max="4" width="9.109375" style="210"/>
  </cols>
  <sheetData>
    <row r="1" spans="1:3" ht="15.6" x14ac:dyDescent="0.25">
      <c r="B1" s="84" t="str">
        <f>Translations!$B$51</f>
        <v>How to use this file</v>
      </c>
      <c r="C1" s="52"/>
    </row>
    <row r="2" spans="1:3" ht="34.5" customHeight="1" thickBot="1" x14ac:dyDescent="0.3">
      <c r="B2" s="452" t="str">
        <f>Translations!$B$52</f>
        <v>This ALCR verification report template comprises the following sheets which are inextricably intertwined:</v>
      </c>
      <c r="C2" s="452"/>
    </row>
    <row r="3" spans="1:3" ht="25.95" customHeight="1" x14ac:dyDescent="0.25">
      <c r="B3" s="366" t="str">
        <f>Translations!$B$53</f>
        <v>Opinion Statement (installation)</v>
      </c>
      <c r="C3" s="85" t="str">
        <f>Translations!$B$54</f>
        <v>The formal opinion document for a stationary installation to be signed by the verifier's authorised signatory</v>
      </c>
    </row>
    <row r="4" spans="1:3" ht="39.6" x14ac:dyDescent="0.25">
      <c r="B4" s="1" t="str">
        <f>Translations!$B$55</f>
        <v>Annex 1 : FINDINGS</v>
      </c>
      <c r="C4" s="86" t="str">
        <f>Translations!$B$56</f>
        <v>To list all remaining - uncorrected - misstatements, non-conformities and non-compliances, and the key improvement opportunities identified from the verification</v>
      </c>
    </row>
    <row r="5" spans="1:3" ht="54.75" customHeight="1" x14ac:dyDescent="0.25">
      <c r="B5" s="1" t="str">
        <f>Translations!$B$57</f>
        <v>Annex 2 : BASIS OF WORK</v>
      </c>
      <c r="C5" s="86" t="str">
        <f>Translations!$B$58</f>
        <v>Background and other information of relevance to the opinion such as the criteria that control the verification process (accreditation/ certification rules etc) and the criteria against which the verification is conducted (EU ETS Rules etc)</v>
      </c>
    </row>
    <row r="6" spans="1:3" ht="46.95" customHeight="1" thickBot="1" x14ac:dyDescent="0.3">
      <c r="B6" s="29" t="str">
        <f>Translations!$B$59</f>
        <v xml:space="preserve">Annex 3 : CHANGES </v>
      </c>
      <c r="C6" s="87" t="str">
        <f>Translations!$B$60</f>
        <v>A summary of any changes to the installation or to the (approved) MMP that have not been reported to / approved by the CA at the time of completion of the verification.</v>
      </c>
    </row>
    <row r="7" spans="1:3" x14ac:dyDescent="0.25">
      <c r="B7" s="57"/>
      <c r="C7" s="57"/>
    </row>
    <row r="8" spans="1:3" ht="13.8" thickBot="1" x14ac:dyDescent="0.3">
      <c r="A8" s="469" t="str">
        <f>Translations!$B$61</f>
        <v>Colour codes</v>
      </c>
      <c r="B8" s="469"/>
      <c r="C8" s="52"/>
    </row>
    <row r="9" spans="1:3" ht="51" customHeight="1" x14ac:dyDescent="0.25">
      <c r="A9" s="88"/>
      <c r="B9" s="470" t="str">
        <f>Translations!$B$62</f>
        <v>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v>
      </c>
      <c r="C9" s="471"/>
    </row>
    <row r="10" spans="1:3" ht="27" customHeight="1" thickBot="1" x14ac:dyDescent="0.3">
      <c r="A10" s="89"/>
      <c r="B10" s="472" t="str">
        <f>Translations!$B$63</f>
        <v>Update the cells in blue to ensure that only the criteria reference documents relevant to your verifier and this verification are selected.</v>
      </c>
      <c r="C10" s="473"/>
    </row>
    <row r="11" spans="1:3" ht="40.5" customHeight="1" thickBot="1" x14ac:dyDescent="0.3">
      <c r="A11" s="267"/>
      <c r="B11" s="474" t="str">
        <f>Translations!$B$64</f>
        <v>Further instructions or comments are given to the right of cells, as relevant. These should be read BEFORE completion of the template. The page format has been set to printout the relevant sections of the Opinion and Annexes only and NOT the instruction column.</v>
      </c>
      <c r="C11" s="475"/>
    </row>
    <row r="12" spans="1:3" ht="13.8" thickBot="1" x14ac:dyDescent="0.3">
      <c r="B12" s="57"/>
      <c r="C12" s="57"/>
    </row>
    <row r="13" spans="1:3" x14ac:dyDescent="0.25">
      <c r="B13" s="462" t="str">
        <f>Translations!$B$65</f>
        <v>For inextricably linking this Verification Report to the Data Report that has actually verified, several options exist.</v>
      </c>
      <c r="C13" s="463"/>
    </row>
    <row r="14" spans="1:3" ht="12.75" customHeight="1" x14ac:dyDescent="0.25">
      <c r="B14" s="464" t="str">
        <f>Translations!$B$66</f>
        <v>If the Member State provides an electronic data submission portal, usually no further measures have to be taken.</v>
      </c>
      <c r="C14" s="465"/>
    </row>
    <row r="15" spans="1:3" ht="38.25" customHeight="1" x14ac:dyDescent="0.25">
      <c r="B15" s="464" t="str">
        <f>Translations!$B$67</f>
        <v>Another option is that the verifier sends the verified report and the verification report to the competent authority (CA), independently of the operator's formal submission, in order to provide evidence that no data has been changed after verification.</v>
      </c>
      <c r="C15" s="465"/>
    </row>
    <row r="16" spans="1:3" ht="38.25" customHeight="1" x14ac:dyDescent="0.25">
      <c r="B16" s="464" t="str">
        <f>Translations!$B$68</f>
        <v>CAs can also require the verifier to copy the sheets "Opinion Statement" and Annexes 1 to 3 into the operator's data report, or define other means for ensuring data integrity, such as copying relevent data from the Data Report into the Verification Report.</v>
      </c>
      <c r="C16" s="465"/>
    </row>
    <row r="17" spans="2:3" ht="25.5" customHeight="1" thickBot="1" x14ac:dyDescent="0.3">
      <c r="B17" s="466" t="str">
        <f>Translations!$B$69</f>
        <v>In order to ensure that operators and verifiers gain certainty for the approach to be followed, the CA should provide detailed instructions below.</v>
      </c>
      <c r="C17" s="467"/>
    </row>
    <row r="19" spans="2:3" ht="13.8" thickBot="1" x14ac:dyDescent="0.3">
      <c r="B19" s="381" t="str">
        <f>Translations!$B$70</f>
        <v>Member State specific instructions:</v>
      </c>
      <c r="C19" s="382"/>
    </row>
    <row r="20" spans="2:3" x14ac:dyDescent="0.25">
      <c r="B20" s="468"/>
      <c r="C20" s="391"/>
    </row>
    <row r="21" spans="2:3" x14ac:dyDescent="0.25">
      <c r="B21" s="460"/>
      <c r="C21" s="389"/>
    </row>
    <row r="22" spans="2:3" x14ac:dyDescent="0.25">
      <c r="B22" s="460"/>
      <c r="C22" s="389"/>
    </row>
    <row r="23" spans="2:3" x14ac:dyDescent="0.25">
      <c r="B23" s="460"/>
      <c r="C23" s="389"/>
    </row>
    <row r="24" spans="2:3" x14ac:dyDescent="0.25">
      <c r="B24" s="460"/>
      <c r="C24" s="389"/>
    </row>
    <row r="25" spans="2:3" x14ac:dyDescent="0.25">
      <c r="B25" s="460"/>
      <c r="C25" s="389"/>
    </row>
    <row r="26" spans="2:3" x14ac:dyDescent="0.25">
      <c r="B26" s="460"/>
      <c r="C26" s="389"/>
    </row>
    <row r="27" spans="2:3" x14ac:dyDescent="0.25">
      <c r="B27" s="460"/>
      <c r="C27" s="389"/>
    </row>
    <row r="28" spans="2:3" x14ac:dyDescent="0.25">
      <c r="B28" s="460"/>
      <c r="C28" s="389"/>
    </row>
    <row r="29" spans="2:3" x14ac:dyDescent="0.25">
      <c r="B29" s="460"/>
      <c r="C29" s="389"/>
    </row>
    <row r="30" spans="2:3" x14ac:dyDescent="0.25">
      <c r="B30" s="460"/>
      <c r="C30" s="389"/>
    </row>
    <row r="31" spans="2:3" x14ac:dyDescent="0.25">
      <c r="B31" s="460"/>
      <c r="C31" s="389"/>
    </row>
    <row r="32" spans="2:3" x14ac:dyDescent="0.25">
      <c r="B32" s="460"/>
      <c r="C32" s="389"/>
    </row>
    <row r="33" spans="2:3" x14ac:dyDescent="0.25">
      <c r="B33" s="460"/>
      <c r="C33" s="389"/>
    </row>
    <row r="34" spans="2:3" x14ac:dyDescent="0.25">
      <c r="B34" s="460"/>
      <c r="C34" s="389"/>
    </row>
    <row r="35" spans="2:3" x14ac:dyDescent="0.25">
      <c r="B35" s="460"/>
      <c r="C35" s="389"/>
    </row>
    <row r="36" spans="2:3" x14ac:dyDescent="0.25">
      <c r="B36" s="460"/>
      <c r="C36" s="389"/>
    </row>
    <row r="37" spans="2:3" x14ac:dyDescent="0.25">
      <c r="B37" s="460"/>
      <c r="C37" s="389"/>
    </row>
    <row r="38" spans="2:3" ht="13.8" thickBot="1" x14ac:dyDescent="0.3">
      <c r="B38" s="461"/>
      <c r="C38" s="402"/>
    </row>
  </sheetData>
  <sheetProtection formatCells="0" formatColumns="0" formatRows="0"/>
  <mergeCells count="30">
    <mergeCell ref="A8:B8"/>
    <mergeCell ref="B2:C2"/>
    <mergeCell ref="B9:C9"/>
    <mergeCell ref="B10:C10"/>
    <mergeCell ref="B11:C11"/>
    <mergeCell ref="B28:C28"/>
    <mergeCell ref="B29:C29"/>
    <mergeCell ref="B25:C25"/>
    <mergeCell ref="B26:C26"/>
    <mergeCell ref="B20:C20"/>
    <mergeCell ref="B21:C21"/>
    <mergeCell ref="B22:C22"/>
    <mergeCell ref="B23:C23"/>
    <mergeCell ref="B24:C24"/>
    <mergeCell ref="B35:C35"/>
    <mergeCell ref="B36:C36"/>
    <mergeCell ref="B37:C37"/>
    <mergeCell ref="B38:C38"/>
    <mergeCell ref="B13:C13"/>
    <mergeCell ref="B14:C14"/>
    <mergeCell ref="B15:C15"/>
    <mergeCell ref="B16:C16"/>
    <mergeCell ref="B17:C17"/>
    <mergeCell ref="B19:C19"/>
    <mergeCell ref="B30:C30"/>
    <mergeCell ref="B31:C31"/>
    <mergeCell ref="B32:C32"/>
    <mergeCell ref="B33:C33"/>
    <mergeCell ref="B34:C34"/>
    <mergeCell ref="B27:C27"/>
  </mergeCells>
  <phoneticPr fontId="37" type="noConversion"/>
  <hyperlinks>
    <hyperlink ref="B3" location="'Opinion Statement'!A1" display="'Opinion Statement'!A1" xr:uid="{00000000-0004-0000-0100-000000000000}"/>
    <hyperlink ref="B4" location="'Annex 1 - Findings'!A1" display="Annex 1 : FINDINGS" xr:uid="{00000000-0004-0000-0100-000001000000}"/>
    <hyperlink ref="B5" location="'Annex 2 - basis of work'!A1" display="Annex 2 : BASIS OF WORK" xr:uid="{00000000-0004-0000-0100-000002000000}"/>
    <hyperlink ref="B6" location="'Annex 3 - Changes '!A1" display="Annex 3 : CHANGES " xr:uid="{00000000-0004-0000-0100-000003000000}"/>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65"/>
  <sheetViews>
    <sheetView topLeftCell="A183" workbookViewId="0">
      <selection activeCell="C71" sqref="C71"/>
    </sheetView>
  </sheetViews>
  <sheetFormatPr defaultColWidth="9.109375" defaultRowHeight="13.2" x14ac:dyDescent="0.25"/>
  <cols>
    <col min="1" max="1" width="32.109375" style="57" customWidth="1"/>
    <col min="2" max="2" width="60.6640625" style="66" customWidth="1"/>
    <col min="3" max="3" width="75.6640625" style="231" customWidth="1"/>
    <col min="4" max="4" width="9.109375" style="209"/>
    <col min="5" max="16384" width="9.109375" style="46"/>
  </cols>
  <sheetData>
    <row r="1" spans="1:4" x14ac:dyDescent="0.25">
      <c r="C1" s="228" t="str">
        <f>Translations!$B$71</f>
        <v>GUIDANCE FOR VERIFIERS</v>
      </c>
    </row>
    <row r="2" spans="1:4" ht="39" customHeight="1" x14ac:dyDescent="0.25">
      <c r="A2" s="491" t="str">
        <f>Translations!$B$72</f>
        <v>Independent Reasonable Assurance Verification Report and Opinion Statement:
EU Emissions Trading System</v>
      </c>
      <c r="B2" s="491"/>
      <c r="C2" s="497" t="str">
        <f>Translations!$B$73</f>
        <v>&lt;Please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v>
      </c>
    </row>
    <row r="3" spans="1:4" x14ac:dyDescent="0.25">
      <c r="A3" s="496" t="str">
        <f>Translations!$B$74</f>
        <v>EU ETS Annual Activity Level Reporting</v>
      </c>
      <c r="B3" s="496"/>
      <c r="C3" s="497"/>
    </row>
    <row r="4" spans="1:4" ht="13.8" thickBot="1" x14ac:dyDescent="0.3">
      <c r="B4" s="76"/>
      <c r="C4" s="497"/>
    </row>
    <row r="5" spans="1:4" ht="15" customHeight="1" thickBot="1" x14ac:dyDescent="0.3">
      <c r="A5" s="492" t="str">
        <f>Translations!$B$75</f>
        <v>OPERATOR DETAILS</v>
      </c>
      <c r="B5" s="493"/>
      <c r="C5" s="497"/>
    </row>
    <row r="6" spans="1:4" ht="12.75" customHeight="1" x14ac:dyDescent="0.25">
      <c r="A6" s="120" t="str">
        <f>Translations!$B$76</f>
        <v xml:space="preserve">Name of Operator: </v>
      </c>
      <c r="B6" s="157"/>
      <c r="C6" s="497"/>
    </row>
    <row r="7" spans="1:4" x14ac:dyDescent="0.25">
      <c r="A7" s="269" t="str">
        <f>Translations!$B$77</f>
        <v>Name of Installation:</v>
      </c>
      <c r="B7" s="158"/>
      <c r="C7" s="78"/>
    </row>
    <row r="8" spans="1:4" ht="27" customHeight="1" x14ac:dyDescent="0.25">
      <c r="A8" s="269" t="str">
        <f>Translations!$B$78</f>
        <v>Address of Installation:</v>
      </c>
      <c r="B8" s="159"/>
      <c r="C8" s="78"/>
    </row>
    <row r="9" spans="1:4" x14ac:dyDescent="0.25">
      <c r="A9" s="269" t="str">
        <f>Translations!$B$79</f>
        <v xml:space="preserve">Unique ID: </v>
      </c>
      <c r="B9" s="159"/>
      <c r="C9" s="78"/>
    </row>
    <row r="10" spans="1:4" x14ac:dyDescent="0.25">
      <c r="A10" s="269" t="str">
        <f>Translations!$B$80</f>
        <v xml:space="preserve">GHG Permit Number: </v>
      </c>
      <c r="B10" s="160"/>
      <c r="C10" s="78"/>
    </row>
    <row r="11" spans="1:4" ht="27.45" customHeight="1" x14ac:dyDescent="0.25">
      <c r="A11" s="269" t="str">
        <f>Translations!$B$81</f>
        <v>Applicable NACE/PRODCOM Code(s):</v>
      </c>
      <c r="B11" s="160"/>
      <c r="C11" s="78"/>
    </row>
    <row r="12" spans="1:4" s="54" customFormat="1" ht="47.55" customHeight="1" x14ac:dyDescent="0.25">
      <c r="A12" s="269" t="str">
        <f>Translations!$B$82</f>
        <v>Date(s) of relevant MMP and period of validity for each plan:</v>
      </c>
      <c r="B12" s="161"/>
      <c r="C12" s="78" t="str">
        <f>Translations!$B$83</f>
        <v xml:space="preserve">&lt;Please include all MMP versions that are relevant for the reporting period, including any versions that have been approved just before the issuing of the verification report and are relevant for the reporting period.&gt;
</v>
      </c>
      <c r="D12" s="209"/>
    </row>
    <row r="13" spans="1:4" s="54" customFormat="1" ht="55.95" customHeight="1" x14ac:dyDescent="0.25">
      <c r="A13" s="269" t="str">
        <f>Translations!$B$84</f>
        <v>Are the relevant MMPs listed above approved by the Competent Authority?</v>
      </c>
      <c r="B13" s="160"/>
      <c r="C13" s="78" t="str">
        <f>Translations!$B$85</f>
        <v>&lt;Select Approved or Non-approved (if Approved provide details on the next line below; All Monitoring methodology plans have to be approved by the CA. If the MMP is not approved a response is required in the section below on compliance with the EU ETS ALCR rules. This would be a non-compliance by the CA with the FAR.&gt;</v>
      </c>
      <c r="D13" s="209"/>
    </row>
    <row r="14" spans="1:4" s="54" customFormat="1" ht="34.049999999999997" customHeight="1" x14ac:dyDescent="0.25">
      <c r="A14" s="269" t="str">
        <f>Translations!$B$86</f>
        <v>Approving Competent Authority:</v>
      </c>
      <c r="B14" s="159" t="s">
        <v>151</v>
      </c>
      <c r="C14" s="78" t="str">
        <f>Translations!$B$87</f>
        <v>&lt;Insert name of the Competent Authority that is responsible for approval of the monitoring methodology plan and significant changes thereof.&gt;</v>
      </c>
      <c r="D14" s="209"/>
    </row>
    <row r="15" spans="1:4" ht="28.5" customHeight="1" x14ac:dyDescent="0.25">
      <c r="A15" s="269" t="str">
        <f>Translations!$B$88</f>
        <v>Applicable sub-installations:</v>
      </c>
      <c r="B15" s="158"/>
      <c r="C15" s="78" t="str">
        <f>Translations!$B$89</f>
        <v>&lt;List the relevant sub-installations applicable to this data report&gt;</v>
      </c>
    </row>
    <row r="16" spans="1:4" x14ac:dyDescent="0.25">
      <c r="A16" s="269" t="str">
        <f>Translations!$B$90</f>
        <v>Annex I Activity:</v>
      </c>
      <c r="B16" s="158"/>
      <c r="C16" s="78" t="str">
        <f>Translations!$B$91</f>
        <v>&lt;Select the installation's primary Annex I activity&gt;</v>
      </c>
    </row>
    <row r="17" spans="1:3" ht="13.8" thickBot="1" x14ac:dyDescent="0.3">
      <c r="A17" s="77" t="str">
        <f>Translations!$B$92</f>
        <v>Further Annex I activities:</v>
      </c>
      <c r="B17" s="198"/>
      <c r="C17" s="78" t="str">
        <f>Translations!$B$93</f>
        <v>&lt;If applicable, please enter here any other Annex I activities that apply.&gt;</v>
      </c>
    </row>
    <row r="18" spans="1:3" ht="13.8" thickBot="1" x14ac:dyDescent="0.3">
      <c r="A18" s="494"/>
      <c r="B18" s="495"/>
      <c r="C18" s="229"/>
    </row>
    <row r="19" spans="1:3" x14ac:dyDescent="0.25">
      <c r="A19" s="494" t="str">
        <f>Translations!$B$94</f>
        <v>VERIFIED ACTIVITY LEVELS</v>
      </c>
      <c r="B19" s="495"/>
      <c r="C19" s="229"/>
    </row>
    <row r="20" spans="1:3" x14ac:dyDescent="0.25">
      <c r="A20" s="498" t="str">
        <f>Translations!$B$95</f>
        <v>The following data are confirmed as verified:</v>
      </c>
      <c r="B20" s="499"/>
      <c r="C20" s="78"/>
    </row>
    <row r="21" spans="1:3" ht="13.05" customHeight="1" x14ac:dyDescent="0.25">
      <c r="A21" s="269" t="str">
        <f>Translations!$B$96</f>
        <v>Year</v>
      </c>
      <c r="B21" s="160">
        <v>2025</v>
      </c>
      <c r="C21" s="268" t="str">
        <f>Translations!$B$97</f>
        <v>&lt;Select the appropriate year for the Reporting Period&gt;</v>
      </c>
    </row>
    <row r="22" spans="1:3" ht="39.6" x14ac:dyDescent="0.25">
      <c r="A22" s="269"/>
      <c r="B22" s="160"/>
      <c r="C22" s="268" t="str">
        <f>Translations!$B$98</f>
        <v>&lt;List all relevant sub-installations (1 per row) and the verified Activity Level for each sub-installation e.g. Heat BM CL XX TJ, Heat BM Non CL XX TJ etc. Unprotect the sheet to enter information into columns A and B&gt;</v>
      </c>
    </row>
    <row r="23" spans="1:3" x14ac:dyDescent="0.25">
      <c r="A23" s="269"/>
      <c r="B23" s="160"/>
      <c r="C23" s="268"/>
    </row>
    <row r="24" spans="1:3" x14ac:dyDescent="0.25">
      <c r="A24" s="269"/>
      <c r="B24" s="160"/>
      <c r="C24" s="268"/>
    </row>
    <row r="25" spans="1:3" x14ac:dyDescent="0.25">
      <c r="A25" s="269"/>
      <c r="B25" s="160"/>
      <c r="C25" s="268"/>
    </row>
    <row r="26" spans="1:3" x14ac:dyDescent="0.25">
      <c r="A26" s="269"/>
      <c r="B26" s="160"/>
      <c r="C26" s="78"/>
    </row>
    <row r="27" spans="1:3" x14ac:dyDescent="0.25">
      <c r="A27" s="269"/>
      <c r="B27" s="160"/>
      <c r="C27" s="78"/>
    </row>
    <row r="28" spans="1:3" x14ac:dyDescent="0.25">
      <c r="A28" s="269"/>
      <c r="B28" s="160"/>
      <c r="C28" s="78"/>
    </row>
    <row r="29" spans="1:3" x14ac:dyDescent="0.25">
      <c r="A29" s="269"/>
      <c r="B29" s="160"/>
      <c r="C29" s="78"/>
    </row>
    <row r="30" spans="1:3" x14ac:dyDescent="0.25">
      <c r="A30" s="269"/>
      <c r="B30" s="160"/>
      <c r="C30" s="78"/>
    </row>
    <row r="31" spans="1:3" x14ac:dyDescent="0.25">
      <c r="A31" s="269"/>
      <c r="B31" s="160"/>
      <c r="C31" s="78"/>
    </row>
    <row r="32" spans="1:3" ht="13.05" customHeight="1" x14ac:dyDescent="0.25">
      <c r="A32" s="269" t="str">
        <f>Translations!$B$96</f>
        <v>Year</v>
      </c>
      <c r="B32" s="160">
        <v>2025</v>
      </c>
      <c r="C32" s="268" t="str">
        <f>Translations!$B$97</f>
        <v>&lt;Select the appropriate year for the Reporting Period&gt;</v>
      </c>
    </row>
    <row r="33" spans="1:3" ht="39.6" x14ac:dyDescent="0.25">
      <c r="A33" s="269"/>
      <c r="B33" s="160"/>
      <c r="C33" s="268" t="str">
        <f>Translations!$B$98</f>
        <v>&lt;List all relevant sub-installations (1 per row) and the verified Activity Level for each sub-installation e.g. Heat BM CL XX TJ, Heat BM Non CL XX TJ etc. Unprotect the sheet to enter information into columns A and B&gt;</v>
      </c>
    </row>
    <row r="34" spans="1:3" x14ac:dyDescent="0.25">
      <c r="A34" s="269"/>
      <c r="B34" s="160"/>
      <c r="C34" s="268"/>
    </row>
    <row r="35" spans="1:3" x14ac:dyDescent="0.25">
      <c r="A35" s="269"/>
      <c r="B35" s="160"/>
      <c r="C35" s="268"/>
    </row>
    <row r="36" spans="1:3" x14ac:dyDescent="0.25">
      <c r="A36" s="269"/>
      <c r="B36" s="160"/>
      <c r="C36" s="268"/>
    </row>
    <row r="37" spans="1:3" x14ac:dyDescent="0.25">
      <c r="A37" s="269"/>
      <c r="B37" s="160"/>
      <c r="C37" s="78"/>
    </row>
    <row r="38" spans="1:3" x14ac:dyDescent="0.25">
      <c r="A38" s="269"/>
      <c r="B38" s="160"/>
      <c r="C38" s="78"/>
    </row>
    <row r="39" spans="1:3" x14ac:dyDescent="0.25">
      <c r="A39" s="269"/>
      <c r="B39" s="160"/>
      <c r="C39" s="78"/>
    </row>
    <row r="40" spans="1:3" x14ac:dyDescent="0.25">
      <c r="A40" s="269"/>
      <c r="B40" s="160"/>
      <c r="C40" s="78"/>
    </row>
    <row r="41" spans="1:3" x14ac:dyDescent="0.25">
      <c r="A41" s="269"/>
      <c r="B41" s="160"/>
      <c r="C41" s="78"/>
    </row>
    <row r="42" spans="1:3" ht="13.8" thickBot="1" x14ac:dyDescent="0.3">
      <c r="A42" s="269"/>
      <c r="B42" s="159"/>
      <c r="C42" s="78"/>
    </row>
    <row r="43" spans="1:3" x14ac:dyDescent="0.25">
      <c r="A43" s="494" t="str">
        <f>Translations!$B$99</f>
        <v>Data Report Details</v>
      </c>
      <c r="B43" s="495"/>
      <c r="C43" s="229"/>
    </row>
    <row r="44" spans="1:3" ht="25.95" customHeight="1" x14ac:dyDescent="0.25">
      <c r="A44" s="269" t="str">
        <f>Translations!$B$100</f>
        <v>Type of report:</v>
      </c>
      <c r="B44" s="160" t="s">
        <v>498</v>
      </c>
      <c r="C44" s="78" t="str">
        <f>Translations!$B$101</f>
        <v>&lt;Select the appropriate report type for this verification. This selection will then be carried through to the opinion statement itself&gt;</v>
      </c>
    </row>
    <row r="45" spans="1:3" ht="18.75" customHeight="1" x14ac:dyDescent="0.25">
      <c r="A45" s="484" t="str">
        <f>Translations!$B$102</f>
        <v>Reporting Year(s):</v>
      </c>
      <c r="B45" s="163">
        <v>2025</v>
      </c>
      <c r="C45" s="487" t="str">
        <f>Translations!$B$103</f>
        <v>&lt;Select the relevant range of years for the annual activity level report ; if other is selected, please state in the line below the range of dates&gt; Please note that the annual activity level report relates to one reporting year</v>
      </c>
    </row>
    <row r="46" spans="1:3" ht="38.549999999999997" customHeight="1" x14ac:dyDescent="0.25">
      <c r="A46" s="488"/>
      <c r="B46" s="163"/>
      <c r="C46" s="487"/>
    </row>
    <row r="47" spans="1:3" ht="39.6" x14ac:dyDescent="0.25">
      <c r="A47" s="269" t="str">
        <f>Translations!$B$104</f>
        <v>Date of Data Report:</v>
      </c>
      <c r="B47" s="161"/>
      <c r="C47" s="78" t="str">
        <f>Translations!$B$105</f>
        <v>&lt;Insert the date of the report subject to verification (this should match the date of the report into which this verification opinion is inserted/the final version of the report if it has been revised or updated prior to final verification&gt;</v>
      </c>
    </row>
    <row r="48" spans="1:3" ht="39.6" x14ac:dyDescent="0.25">
      <c r="A48" s="269" t="str">
        <f>Translations!$B$106</f>
        <v>Reference document:</v>
      </c>
      <c r="B48" s="158"/>
      <c r="C48" s="78" t="str">
        <f>Translations!$B$107</f>
        <v>&lt;Insert the name of the file containing the data report, including date and version number. This should be the name of the electronic file which should contain a date and version number in the file naming convention&gt;</v>
      </c>
    </row>
    <row r="49" spans="1:3" ht="170.4" customHeight="1" x14ac:dyDescent="0.25">
      <c r="A49" s="269" t="str">
        <f>Translations!$B$108</f>
        <v>Data being verified:</v>
      </c>
      <c r="B49" s="163" t="s">
        <v>151</v>
      </c>
      <c r="C49" s="78" t="str">
        <f>Translations!$B$109</f>
        <v>&lt;Please select which data in the report is being verified.  For Benchmark (BM) update data there are two options:
a) The MS has made reporting mandatory - in which case select "Annual Activity Level Data and Benchmark Update Data"
b) The MS has NOT made it mandatory for Benchmark (BM) update data to be reported each year but the Operator has chosen to voluntarily record this data in each Annual Activity Level Report. In this case the Operator may agree with the verifier that the BM data is included in the verification; but this must be transparent. If this voluntary reported data is being verified select:  "Annual Activity Level Data and Benchmark Update Data"
[BM update data is the data that is in the blue shaded area at the bottom of the Product and Fallback pages of the Annual Activity Level Report]
If neither of these options applies, select : "Annual Activity Level Data Only"&gt;</v>
      </c>
    </row>
    <row r="50" spans="1:3" ht="36.75" customHeight="1" x14ac:dyDescent="0.25">
      <c r="A50" s="269" t="str">
        <f>Translations!$B$110</f>
        <v>Applicable pages in the Data Report:</v>
      </c>
      <c r="B50" s="158"/>
      <c r="C50" s="81" t="str">
        <f>Translations!$B$111</f>
        <v>&lt;List the names of the pages (tabs from the excel report template) which contain the data being verified e.g. K_Summary, F_Product BM, G_Fall-back, and/or H_SpecialBM&gt;</v>
      </c>
    </row>
    <row r="51" spans="1:3" ht="79.2" x14ac:dyDescent="0.25">
      <c r="A51" s="269" t="str">
        <f>Translations!$B$112</f>
        <v>Have any changes occurred that affect free allocation? (activity level and/or operational)?</v>
      </c>
      <c r="B51" s="158"/>
      <c r="C51" s="78" t="str">
        <f>Translations!$B$113</f>
        <v xml:space="preserve">&lt;Yes/No. (If Yes, please respond appropriately to the question below under compliance with the rules and provide brief details in Annex 3 of anything that has not been reported to the CA before completion of the verification). Changes that affect free allocation may include (partial) cessation of the installation or sub-installation, change in the installation, new sub-installation, merger/split etc.&gt;
</v>
      </c>
    </row>
    <row r="52" spans="1:3" ht="61.5" customHeight="1" thickBot="1" x14ac:dyDescent="0.3">
      <c r="A52" s="77" t="str">
        <f>Translations!$B$114</f>
        <v>Has the MMP been updated for significant changes and re-approved during the reporting period? (FAR Article 9)?</v>
      </c>
      <c r="B52" s="162"/>
      <c r="C52" s="78" t="str">
        <f>Translations!$B$115</f>
        <v xml:space="preserve">&lt;Yes/No. (If Yes, please respond appropriately to the question below under compliance with the rules and provide brief details in Annex 3 of anything that has not been reported to the CA before completion of the verification). Section 5.4 GD5 provides examples of such significant changes&gt;
</v>
      </c>
    </row>
    <row r="53" spans="1:3" ht="9" customHeight="1" thickBot="1" x14ac:dyDescent="0.3">
      <c r="B53" s="76"/>
      <c r="C53" s="229"/>
    </row>
    <row r="54" spans="1:3" ht="13.8" thickBot="1" x14ac:dyDescent="0.3">
      <c r="A54" s="494" t="str">
        <f>Translations!$B$116</f>
        <v>VERIFICATION SITE VISIT DETAILS</v>
      </c>
      <c r="B54" s="495"/>
      <c r="C54" s="229"/>
    </row>
    <row r="55" spans="1:3" ht="84.6" customHeight="1" x14ac:dyDescent="0.25">
      <c r="A55" s="120" t="str">
        <f>Translations!$B$117</f>
        <v>Operator/ Installation site visited physically during verification of the ALCR report:</v>
      </c>
      <c r="B55" s="164"/>
      <c r="C55" s="78" t="str">
        <f>Translations!$B$118</f>
        <v>&lt;Yes/No. If the site visit was waived under Article 31 and 32, please provide brief details below under justification as to why not. Please see section 8.3 of GD4 provided by the Commission. If the site visit was carried out virtually because of force majeure please complete the section below on justification for carrying out virtual site visits. Please see section 4 in KGN II.5 on site visits&gt;</v>
      </c>
    </row>
    <row r="56" spans="1:3" ht="142.80000000000001" customHeight="1" x14ac:dyDescent="0.25">
      <c r="A56" s="269" t="str">
        <f>Translations!$B$119</f>
        <v>AVR2 Articles 31 and 32 - Justification for not undertaking site visit:</v>
      </c>
      <c r="B56" s="159"/>
      <c r="C56" s="78" t="str">
        <f>Translations!$B$120</f>
        <v>&lt;Please give brief reasons why a site visit was not considered necessary during the verification of the activity level change report according to Article 31 and 32 AVR and confirm:
* that an appropriate risk assessment was done against the specified criteria; and a waiver approved by the Competent Authority (state date of any waiver confirmation). Such an approval is not required if it concerns installations with low emissions. 
* Please also indicate whether the site visit was carried out during the annual emission verification.  
For more explanation on rules in relation to site visits please see guidance given in section 8.3 of GD4 (version dated 2024 onwards)&gt;</v>
      </c>
    </row>
    <row r="57" spans="1:3" ht="54" customHeight="1" x14ac:dyDescent="0.25">
      <c r="A57" s="269" t="str">
        <f>Translations!$B$121</f>
        <v>AVR2 Articles 31 and 32 - Waiver risk assessment completed and new ALCR criteria picked up?</v>
      </c>
      <c r="B57" s="159"/>
      <c r="C57" s="78" t="str">
        <f>Translations!$B$122</f>
        <v>&lt; please confirm that if a formal site visit waiver risk assessment was completed it took into account the criteria listed in AVR2 Articles 31 and 32, and section 8.3 of GD4 (version dated 2024 onwards)&gt;</v>
      </c>
    </row>
    <row r="58" spans="1:3" ht="75.599999999999994" customHeight="1" x14ac:dyDescent="0.25">
      <c r="A58" s="215" t="str">
        <f>Translations!B123</f>
        <v>AVR2 Article 34A - justification for carrying out virtual site visit due to force majeure and information on how the 'visit' was conducted and verification risk reduced:</v>
      </c>
      <c r="B58" s="159"/>
      <c r="C58" s="332" t="str">
        <f>Translations!B124</f>
        <v>&lt;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v>
      </c>
    </row>
    <row r="59" spans="1:3" ht="25.5" customHeight="1" x14ac:dyDescent="0.25">
      <c r="A59" s="269" t="str">
        <f>Translations!$B$125</f>
        <v>Date of waiver approval by CA or date of approval for virtual site visit by CA:</v>
      </c>
      <c r="B59" s="159"/>
      <c r="C59" s="78" t="str">
        <f>Translations!$B$126</f>
        <v>&lt;if the site visit is waived according to Article 31 and 32 AVR, insert date of formal approval by CA for the site visit to be waived, unless it concerns an installation with low emissions as specified in Article 31(2)&gt;
&lt;if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v>
      </c>
    </row>
    <row r="60" spans="1:3" ht="31.5" customHeight="1" x14ac:dyDescent="0.25">
      <c r="A60" s="269" t="str">
        <f>Translations!$B$127</f>
        <v>Date(s) of visit(s) [AVR Article 21(1)]:</v>
      </c>
      <c r="B60" s="161"/>
      <c r="C60" s="78" t="str">
        <f>Translations!$B$128</f>
        <v>&lt;If visits done, insert date(s) of visit(s)&gt;</v>
      </c>
    </row>
    <row r="61" spans="1:3" ht="24.75" customHeight="1" x14ac:dyDescent="0.25">
      <c r="A61" s="269" t="str">
        <f>Translations!$B$129</f>
        <v>Number of days on-site:</v>
      </c>
      <c r="B61" s="159"/>
      <c r="C61" s="78" t="str">
        <f>Translations!$B$130</f>
        <v>&lt;Please give the number of days on site associated with each visit&gt;</v>
      </c>
    </row>
    <row r="62" spans="1:3" ht="45" customHeight="1" thickBot="1" x14ac:dyDescent="0.3">
      <c r="A62" s="77" t="str">
        <f>Translations!$B$131</f>
        <v>Name of EU ETS (lead) auditor(s)/ technical experts undertaking site visit(s):</v>
      </c>
      <c r="B62" s="165"/>
      <c r="C62" s="78" t="str">
        <f>Translations!$B$132</f>
        <v>&lt;List the names of the EU ETS lead auditor, the EU ETS auditor and technical expert involved in all the site visits&gt;</v>
      </c>
    </row>
    <row r="63" spans="1:3" ht="9" customHeight="1" thickBot="1" x14ac:dyDescent="0.3">
      <c r="B63" s="76"/>
      <c r="C63" s="229"/>
    </row>
    <row r="64" spans="1:3" ht="55.05" customHeight="1" x14ac:dyDescent="0.25">
      <c r="A64" s="494" t="str">
        <f>Translations!$B$133</f>
        <v>COMPLIANCE WITH EU ETS RULES</v>
      </c>
      <c r="B64" s="495"/>
      <c r="C64" s="78" t="str">
        <f>Translations!$B$134</f>
        <v>&lt;Only brief answers are required here (or a cross reference to a specific item in Annex 1). If more detail is needed for a No response; details should be added to the relevant section of Annex 1 relating to findings on uncorrected non-compliances or non-conformities&gt;</v>
      </c>
    </row>
    <row r="65" spans="1:4" ht="47.55" customHeight="1" x14ac:dyDescent="0.25">
      <c r="A65" s="269" t="str">
        <f>Translations!$B$135</f>
        <v>MMP in compliance with the ALCR rules (including the underlying FAR rules)?</v>
      </c>
      <c r="B65" s="166"/>
      <c r="C65" s="78"/>
    </row>
    <row r="66" spans="1:4" s="54" customFormat="1" ht="58.05" customHeight="1" x14ac:dyDescent="0.25">
      <c r="A66" s="269" t="str">
        <f>Translations!$B$136</f>
        <v>FAR Article 9: Changes to activity level/ operational activity (that might affect allocation or MMP) reported to the CA?</v>
      </c>
      <c r="B66" s="166"/>
      <c r="C66" s="78" t="str">
        <f>Translations!$B$137</f>
        <v xml:space="preserve">&lt;If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
 </v>
      </c>
      <c r="D66" s="209"/>
    </row>
    <row r="67" spans="1:4" ht="18.45" customHeight="1" x14ac:dyDescent="0.25">
      <c r="A67" s="509" t="str">
        <f>Translations!$B$138</f>
        <v>EU Regulation on A&amp;V met:</v>
      </c>
      <c r="B67" s="510"/>
      <c r="C67" s="78" t="str">
        <f>Translations!$B$139</f>
        <v>&lt;This is AVR2 as defined at point 3 of the sheet "Guidelines and Conditions"&gt;</v>
      </c>
    </row>
    <row r="68" spans="1:4" ht="48.45" customHeight="1" x14ac:dyDescent="0.25">
      <c r="A68" s="269" t="str">
        <f>Translations!$B$140</f>
        <v>Article 11(4)(d): modifications to MMP notified to CA?</v>
      </c>
      <c r="B68" s="166"/>
      <c r="C68" s="78" t="str">
        <f>Translations!$B$141</f>
        <v>&lt;Failure to report in accordance with FAR Article 9 is a non-compliance that should be reported on Annex 1 of this VOS.  Information on changes that should have been reported should be provided on Annex 3, as outlined at line 64 above&gt;</v>
      </c>
    </row>
    <row r="69" spans="1:4" ht="39.75" customHeight="1" x14ac:dyDescent="0.25">
      <c r="A69" s="269" t="str">
        <f>Translations!$B$142</f>
        <v>Article 16(2)(b): Boundaries of installation and sub-installation(s) are correct?</v>
      </c>
      <c r="B69" s="166"/>
      <c r="C69" s="78"/>
    </row>
    <row r="70" spans="1:4" ht="47.55" customHeight="1" x14ac:dyDescent="0.25">
      <c r="A70" s="269" t="str">
        <f>Translations!$B$143</f>
        <v>Article 16(2)(c): Source streams and emissions sources are complete?</v>
      </c>
      <c r="B70" s="166"/>
      <c r="C70" s="78"/>
    </row>
    <row r="71" spans="1:4" ht="238.8" customHeight="1" x14ac:dyDescent="0.25">
      <c r="A71" s="269" t="str">
        <f>Translations!$B$144</f>
        <v>Articles 16(2) (fa) and 17(3) (f): correctness of input parameters, and evidence of support specific data reported?</v>
      </c>
      <c r="B71" s="166"/>
      <c r="C71" s="332" t="str">
        <f>Translations!$B$145</f>
        <v>&lt; For the annual activity level data in reporting period 2025 the verifier needs to confirm the correctness of the required input parameters given in FAR Articles 16(5), 19, 20, 21 and 22; and data required under ALCR Articles 6 (1) (2) and 6(4) (the Articles in the unamended regulations). For that reporting year the verifier also needs to confirm that there is reasonable evidence to support the Operator's assertion in relation to energy efficiency changes and changes in the other parameters given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CA&gt;
&lt; For reporting periods from 2026 onwards the parameters in FAR Article 22 and ALCR Articles 6(1) and (2) are no longer relevant as these Articles were deleted from the regulations. Please note that the parameters in ALCR Article 6(4) are still relevant and for those parameters the verifier still needs to confirm that there is reasonable evidence to support the Operator's assertion in relation to changes in the relevant parameters.&gt;</v>
      </c>
    </row>
    <row r="72" spans="1:4" ht="30" customHeight="1" x14ac:dyDescent="0.25">
      <c r="A72" s="269" t="str">
        <f>Translations!$B$146</f>
        <v>Article 17(3): MMP correctly applied?</v>
      </c>
      <c r="B72" s="166"/>
      <c r="C72" s="78"/>
    </row>
    <row r="73" spans="1:4" ht="43.05" customHeight="1" x14ac:dyDescent="0.25">
      <c r="A73" s="215" t="str">
        <f>Translations!$B$147</f>
        <v>Article 17(3)(a): Data correctly attributed to sub-installation boundaries?</v>
      </c>
      <c r="B73" s="166"/>
      <c r="C73" s="78"/>
    </row>
    <row r="74" spans="1:4" ht="37.799999999999997" customHeight="1" x14ac:dyDescent="0.25">
      <c r="A74" s="215" t="str">
        <f>Translations!$B$148</f>
        <v>Article 17(3)(c): Correct application of product definitions?</v>
      </c>
      <c r="B74" s="166"/>
      <c r="C74" s="78"/>
    </row>
    <row r="75" spans="1:4" ht="39.6" x14ac:dyDescent="0.25">
      <c r="A75" s="215" t="str">
        <f>Translations!$B$149</f>
        <v>Article 17(3)(d): Activity level for non-product benchmark sub-installation(s) correctly attributed?</v>
      </c>
      <c r="B75" s="166"/>
      <c r="C75" s="78"/>
    </row>
    <row r="76" spans="1:4" ht="60" customHeight="1" x14ac:dyDescent="0.25">
      <c r="A76" s="269" t="str">
        <f>Translations!$B$150</f>
        <v>Article 17(3)(e): Energy consumption correctly attributed to each sub-installation, where applicable?</v>
      </c>
      <c r="B76" s="166"/>
      <c r="C76" s="78"/>
    </row>
    <row r="77" spans="1:4" ht="34.5" customHeight="1" x14ac:dyDescent="0.25">
      <c r="A77" s="269" t="str">
        <f>Translations!$B$151</f>
        <v>Article 17(3)(g): the start of normal operations :</v>
      </c>
      <c r="B77" s="166"/>
      <c r="C77" s="78"/>
    </row>
    <row r="78" spans="1:4" ht="58.95" customHeight="1" x14ac:dyDescent="0.25">
      <c r="A78" s="269" t="str">
        <f>Translations!$B$152</f>
        <v>Article 17(3)(h): FAR Annex IV sections 2.3 to 2.7 correctly monitored and reported in accordance with the MMP?</v>
      </c>
      <c r="B78" s="166"/>
      <c r="C78" s="78"/>
    </row>
    <row r="79" spans="1:4" ht="163.5" customHeight="1" x14ac:dyDescent="0.25">
      <c r="A79" s="559" t="str">
        <f>Translations!$B$153</f>
        <v>Article 17a: Checks carried out on the implementation of Energy Efficiency recommendations:</v>
      </c>
      <c r="B79" s="166"/>
      <c r="C79" s="318" t="str">
        <f>Translations!$B$154</f>
        <v>&lt;According to Article 3a ALCR the operator may recover the allowances that were reduced because the implementation of energy efficiency recommendations was not completed by the time the baseline data report had to be submitted provided that the operator demonstrates to the satisfaction of the competent authority that either one of the exemptions in ARticle 22a FAR apply or the implmentation of the energy efficiency recommendations is completed. :Please confirm that checks have been carried out on the implementation of these outstanding energy efficiency recommendations from energy audits or a certified energy management system under Article 8 Energy Efficiency Directive (EED) (recommendations from audits and EMS issued in the first four years of the baseline period. Please see section 2.4 of GD4 and GD12.&gt;
&lt;NOTE: if there were no recommendations to be implemented, please state "Not Applicable" in response to this question &gt;</v>
      </c>
    </row>
    <row r="80" spans="1:4" ht="116.4" customHeight="1" x14ac:dyDescent="0.25">
      <c r="A80" s="559" t="str">
        <f>Translations!$B$155</f>
        <v>Has the implementation of all energy efficiency recommendations been completed?</v>
      </c>
      <c r="B80" s="166"/>
      <c r="C80" s="332" t="str">
        <f>Translations!$B$156</f>
        <v>&lt;Please confirm that the implementation of all energy efficiency recommendations from energy audits or a certified energy management system under Article 8 EED have been completed (recommendations from audits or certified energy management system issued in the first four years of the baseline period). For more information please see section 2.4 GD4 and GD12.&gt;
&lt;NOTE: if there were no recommendations to be implemented, please state "Not Applicable" in response to this question&gt;</v>
      </c>
    </row>
    <row r="81" spans="1:3" ht="115.8" customHeight="1" x14ac:dyDescent="0.25">
      <c r="A81" s="559" t="str">
        <f>Translations!$B$157</f>
        <v>Article 17b: Checks carried out on the application of an exception to energy efficiency implementation conditionality</v>
      </c>
      <c r="B81" s="166"/>
      <c r="C81" s="332" t="str">
        <f>Translations!$B$158</f>
        <v>&lt;If implementation of all energy efficiency recommendations has not been completed, the verifier must check whether one of the exceptions to energy efficiency implementation conditionality listed in Article 22a(1) of the FAR applies (Article 17b AVR). Please confirm that these checks have been carried out. For more guidance please see section 7 of GD12.&gt;
&lt;NOTE: if the implementation of all energy efficiency recommendations has been completed, please state "Not Applicable" in response to this question&gt;</v>
      </c>
    </row>
    <row r="82" spans="1:3" ht="115.8" customHeight="1" x14ac:dyDescent="0.25">
      <c r="A82" s="559" t="str">
        <f>Translations!$B$159</f>
        <v>Do any of the exceptions to energy  efficiency implementation conditionality apply?</v>
      </c>
      <c r="B82" s="166"/>
      <c r="C82" s="332" t="str">
        <f>Translations!$B$160</f>
        <v>&lt;Please confirm that one of the exceptions to energy efficiency recommendation conditionality applies. If yes, provide details in Annex 1&gt;
&lt;NOTE: if the implementation of all energy efficiency recommendations has been completed, please state "Not Applicable" in response to this question&gt;</v>
      </c>
    </row>
    <row r="83" spans="1:3" ht="16.5" customHeight="1" x14ac:dyDescent="0.25">
      <c r="A83" s="481" t="str">
        <f>Translations!$B$161</f>
        <v>No changes to NACE/PRODCOM codes declared in the baseline data report?</v>
      </c>
      <c r="B83" s="166"/>
      <c r="C83" s="497" t="str">
        <f>Translations!$B$162</f>
        <v>&lt;Please confirm that there have been no changes to the NACE/ PRODCOM codes declared by the operator. i.e. that they are consistent with those confirmed for the verified baseline data report. If not please state whether the operator's justification for using different codes is reasonable.&gt;</v>
      </c>
    </row>
    <row r="84" spans="1:3" ht="12.75" customHeight="1" x14ac:dyDescent="0.25">
      <c r="A84" s="481"/>
      <c r="B84" s="110" t="str">
        <f>Translations!$B$163</f>
        <v>If no, is the reason justified?</v>
      </c>
      <c r="C84" s="497"/>
    </row>
    <row r="85" spans="1:3" ht="22.5" customHeight="1" x14ac:dyDescent="0.25">
      <c r="A85" s="481"/>
      <c r="B85" s="166"/>
      <c r="C85" s="497"/>
    </row>
    <row r="86" spans="1:3" ht="31.95" customHeight="1" x14ac:dyDescent="0.25">
      <c r="A86" s="269" t="str">
        <f>Translations!$B$164</f>
        <v>Article 19(3): Simplified uncertainty applied and information valid?</v>
      </c>
      <c r="B86" s="166"/>
      <c r="C86" s="78"/>
    </row>
    <row r="87" spans="1:3" ht="55.95" customHeight="1" x14ac:dyDescent="0.25">
      <c r="A87" s="481" t="str">
        <f>Translations!$B$165</f>
        <v>Article 29: Prior period non-conformities corrected?</v>
      </c>
      <c r="B87" s="166"/>
      <c r="C87" s="78" t="str">
        <f>Translations!$B$166</f>
        <v>&lt;AVR2 Article 29(1)(a) specifically requires that for ALCR checks include correction of non-conformities indicated in the verification report related to the corresponding baseline data report, the new entrant data report or the annual activity level report from the previous activity level reporting period."&gt;</v>
      </c>
    </row>
    <row r="88" spans="1:3" ht="25.5" customHeight="1" x14ac:dyDescent="0.25">
      <c r="A88" s="481"/>
      <c r="B88" s="110" t="str">
        <f>Translations!$B$167</f>
        <v>If no, has risk of misstatement/non-conformity been assessed by the verifier?</v>
      </c>
      <c r="C88" s="78"/>
    </row>
    <row r="89" spans="1:3" ht="40.200000000000003" customHeight="1" x14ac:dyDescent="0.25">
      <c r="A89" s="481"/>
      <c r="B89" s="166"/>
      <c r="C89" s="78" t="str">
        <f>Translations!$B$168</f>
        <v>&lt;If no, the finding in Annex 1 should give an indication of the liklihood that failure to implement the improvement would result in a misstatement or non-conformity in the future&gt;</v>
      </c>
    </row>
    <row r="90" spans="1:3" ht="19.95" customHeight="1" x14ac:dyDescent="0.25">
      <c r="A90" s="481" t="str">
        <f>Translations!$B$169</f>
        <v>Article 30(2): Prior period improvements implemented correctly?</v>
      </c>
      <c r="B90" s="166"/>
      <c r="C90" s="78"/>
    </row>
    <row r="91" spans="1:3" ht="25.5" customHeight="1" x14ac:dyDescent="0.25">
      <c r="A91" s="481"/>
      <c r="B91" s="110" t="str">
        <f>Translations!$B$167</f>
        <v>If no, has risk of misstatement/non-conformity been assessed by the verifier?</v>
      </c>
      <c r="C91" s="78"/>
    </row>
    <row r="92" spans="1:3" ht="38.25" customHeight="1" x14ac:dyDescent="0.25">
      <c r="A92" s="481"/>
      <c r="B92" s="166"/>
      <c r="C92" s="78" t="str">
        <f>Translations!$B$168</f>
        <v>&lt;If no, the finding in Annex 1 should give an indication of the liklihood that failure to implement the improvement would result in a misstatement or non-conformity in the future&gt;</v>
      </c>
    </row>
    <row r="93" spans="1:3" ht="16.05" customHeight="1" x14ac:dyDescent="0.25">
      <c r="A93" s="481" t="str">
        <f>Translations!$B$170</f>
        <v>Articles 14(a) and 16(2): Data and data flow verified in detail and back to source?</v>
      </c>
      <c r="B93" s="166"/>
      <c r="C93" s="78" t="str">
        <f>Translations!$B$171</f>
        <v>&lt; The data verification has been fully completed as required? &gt;</v>
      </c>
    </row>
    <row r="94" spans="1:3" ht="17.55" customHeight="1" x14ac:dyDescent="0.25">
      <c r="A94" s="481"/>
      <c r="B94" s="110" t="str">
        <f>Translations!$B$172</f>
        <v>If no, please provide a justification below:</v>
      </c>
      <c r="C94" s="78"/>
    </row>
    <row r="95" spans="1:3" ht="30" customHeight="1" x14ac:dyDescent="0.25">
      <c r="A95" s="481"/>
      <c r="B95" s="159"/>
      <c r="C95" s="78"/>
    </row>
    <row r="96" spans="1:3" ht="59.55" customHeight="1" x14ac:dyDescent="0.25">
      <c r="A96" s="269" t="str">
        <f>Translations!$B$173</f>
        <v>Article 14(b): Control activities are documented, implemented, maintained and effective to mitigate inherent risks?</v>
      </c>
      <c r="B96" s="166"/>
      <c r="C96" s="78"/>
    </row>
    <row r="97" spans="1:4" ht="69.45" customHeight="1" x14ac:dyDescent="0.25">
      <c r="A97" s="269" t="str">
        <f>Translations!$B$174</f>
        <v>Article 14(c): Procedures listed in the MMP are documented, implemented, maintained and effective to mitigate inherent risks and control risks?</v>
      </c>
      <c r="B97" s="166"/>
      <c r="C97" s="78"/>
    </row>
    <row r="98" spans="1:4" ht="13.5" customHeight="1" x14ac:dyDescent="0.25">
      <c r="A98" s="481" t="str">
        <f>Translations!$B$175</f>
        <v>Article 17(3)(b): Are there Data Gaps?</v>
      </c>
      <c r="B98" s="166"/>
      <c r="C98" s="229"/>
    </row>
    <row r="99" spans="1:4" ht="13.5" customHeight="1" x14ac:dyDescent="0.25">
      <c r="A99" s="481"/>
      <c r="B99" s="110" t="str">
        <f>Translations!$B$176</f>
        <v>If yes, please briefly explain below and complete Annex 1B:</v>
      </c>
      <c r="C99" s="78"/>
    </row>
    <row r="100" spans="1:4" ht="28.5" customHeight="1" x14ac:dyDescent="0.25">
      <c r="A100" s="481"/>
      <c r="B100" s="159"/>
      <c r="C100" s="78"/>
    </row>
    <row r="101" spans="1:4" s="54" customFormat="1" ht="16.95" customHeight="1" x14ac:dyDescent="0.25">
      <c r="A101" s="481" t="str">
        <f>Translations!$B$177</f>
        <v>Article 17(3)(b): Is there Double counting?</v>
      </c>
      <c r="B101" s="166"/>
      <c r="C101" s="78"/>
      <c r="D101" s="209"/>
    </row>
    <row r="102" spans="1:4" s="54" customFormat="1" ht="16.95" customHeight="1" x14ac:dyDescent="0.25">
      <c r="A102" s="481"/>
      <c r="B102" s="110" t="str">
        <f>Translations!$B$178</f>
        <v>If yes, please briefly explain below:</v>
      </c>
      <c r="C102" s="78"/>
      <c r="D102" s="209"/>
    </row>
    <row r="103" spans="1:4" ht="28.5" customHeight="1" x14ac:dyDescent="0.25">
      <c r="A103" s="481"/>
      <c r="B103" s="159"/>
      <c r="C103" s="78" t="str">
        <f>Translations!$B$179</f>
        <v>&lt;Insert reasons why the principle is not complied with or make reference to the relavant finding(s) in Annex 1&gt;</v>
      </c>
    </row>
    <row r="104" spans="1:4" ht="48.75" customHeight="1" thickBot="1" x14ac:dyDescent="0.3">
      <c r="A104" s="77" t="str">
        <f>Translations!$B$180</f>
        <v>Article 18(3): Verification of methods applied for missing data:</v>
      </c>
      <c r="B104" s="165"/>
      <c r="C104" s="78" t="str">
        <f>Translations!$B$181</f>
        <v>&lt;Reasons why data report is not complete should be stated in the finding in Annex 1; this should also state whether an alternative methodology has been used to fill the data gap&gt;</v>
      </c>
    </row>
    <row r="105" spans="1:4" ht="16.95" customHeight="1" x14ac:dyDescent="0.25">
      <c r="A105" s="507" t="str">
        <f>Translations!$B$182</f>
        <v>Guidance on ALCR and FAR applied:</v>
      </c>
      <c r="B105" s="508"/>
      <c r="C105" s="78"/>
    </row>
    <row r="106" spans="1:4" ht="16.95" customHeight="1" x14ac:dyDescent="0.25">
      <c r="A106" s="481" t="str">
        <f>Translations!$B$183</f>
        <v>EC guidance on ALCR and FAR met?</v>
      </c>
      <c r="B106" s="167"/>
      <c r="C106" s="487" t="str">
        <f>Translations!$B$184</f>
        <v>&lt;The response here should be Yes or No as EC guidance is always applicable for verifiers and operators&gt;</v>
      </c>
    </row>
    <row r="107" spans="1:4" ht="16.95" customHeight="1" x14ac:dyDescent="0.25">
      <c r="A107" s="481"/>
      <c r="B107" s="110" t="str">
        <f>Translations!$B$172</f>
        <v>If no, please provide a justification below:</v>
      </c>
      <c r="C107" s="487"/>
    </row>
    <row r="108" spans="1:4" ht="16.95" customHeight="1" x14ac:dyDescent="0.25">
      <c r="A108" s="481"/>
      <c r="B108" s="168"/>
      <c r="C108" s="78"/>
    </row>
    <row r="109" spans="1:4" ht="30" customHeight="1" x14ac:dyDescent="0.25">
      <c r="A109" s="484" t="str">
        <f>Translations!$B$185</f>
        <v>Competent Authority guidance on ALCR and FAR met (if relevant)?</v>
      </c>
      <c r="B109" s="167"/>
      <c r="C109" s="78"/>
    </row>
    <row r="110" spans="1:4" ht="16.95" customHeight="1" x14ac:dyDescent="0.25">
      <c r="A110" s="485"/>
      <c r="B110" s="110" t="str">
        <f>Translations!$B$172</f>
        <v>If no, please provide a justification below:</v>
      </c>
      <c r="C110" s="78"/>
    </row>
    <row r="111" spans="1:4" ht="25.95" customHeight="1" thickBot="1" x14ac:dyDescent="0.3">
      <c r="A111" s="486"/>
      <c r="B111" s="168"/>
      <c r="C111" s="78"/>
    </row>
    <row r="112" spans="1:4" ht="22.95" customHeight="1" thickBot="1" x14ac:dyDescent="0.3">
      <c r="A112" s="489" t="str">
        <f>Translations!$B$186</f>
        <v>COMPLIANCE WITH THE EU ETS MONITORING AND REPORTING PRINCIPLES</v>
      </c>
      <c r="B112" s="490"/>
      <c r="C112" s="487" t="str">
        <f>Translations!$B$187</f>
        <v>&lt;Only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AVR2 Article 6.</v>
      </c>
    </row>
    <row r="113" spans="1:3" ht="22.95" customHeight="1" x14ac:dyDescent="0.25">
      <c r="A113" s="506" t="str">
        <f>Translations!$B$188</f>
        <v>Completeness:</v>
      </c>
      <c r="B113" s="169"/>
      <c r="C113" s="487"/>
    </row>
    <row r="114" spans="1:3" ht="22.95" customHeight="1" x14ac:dyDescent="0.25">
      <c r="A114" s="485"/>
      <c r="B114" s="110" t="str">
        <f>Translations!$B$189</f>
        <v>If no, please briefly explain below:</v>
      </c>
      <c r="C114" s="487"/>
    </row>
    <row r="115" spans="1:3" ht="28.5" customHeight="1" x14ac:dyDescent="0.25">
      <c r="A115" s="488"/>
      <c r="B115" s="168"/>
      <c r="C115" s="78" t="str">
        <f>Translations!$B$179</f>
        <v>&lt;Insert reasons why the principle is not complied with or make reference to the relavant finding(s) in Annex 1&gt;</v>
      </c>
    </row>
    <row r="116" spans="1:3" ht="18" customHeight="1" x14ac:dyDescent="0.25">
      <c r="A116" s="484" t="str">
        <f>Translations!$B$190</f>
        <v>Accuracy:</v>
      </c>
      <c r="B116" s="167"/>
      <c r="C116" s="78"/>
    </row>
    <row r="117" spans="1:3" ht="18" customHeight="1" x14ac:dyDescent="0.25">
      <c r="A117" s="485"/>
      <c r="B117" s="110" t="str">
        <f>Translations!$B$189</f>
        <v>If no, please briefly explain below:</v>
      </c>
      <c r="C117" s="78"/>
    </row>
    <row r="118" spans="1:3" ht="28.5" customHeight="1" x14ac:dyDescent="0.25">
      <c r="A118" s="488"/>
      <c r="B118" s="168"/>
      <c r="C118" s="78" t="str">
        <f>Translations!$B$179</f>
        <v>&lt;Insert reasons why the principle is not complied with or make reference to the relavant finding(s) in Annex 1&gt;</v>
      </c>
    </row>
    <row r="119" spans="1:3" ht="16.5" customHeight="1" x14ac:dyDescent="0.25">
      <c r="A119" s="484" t="str">
        <f>Translations!$B$191</f>
        <v>Reliability</v>
      </c>
      <c r="B119" s="167"/>
      <c r="C119" s="78"/>
    </row>
    <row r="120" spans="1:3" ht="16.5" customHeight="1" x14ac:dyDescent="0.25">
      <c r="A120" s="485"/>
      <c r="B120" s="110" t="str">
        <f>Translations!$B$189</f>
        <v>If no, please briefly explain below:</v>
      </c>
      <c r="C120" s="78"/>
    </row>
    <row r="121" spans="1:3" ht="28.5" customHeight="1" x14ac:dyDescent="0.25">
      <c r="A121" s="488"/>
      <c r="B121" s="168"/>
      <c r="C121" s="78" t="str">
        <f>Translations!$B$179</f>
        <v>&lt;Insert reasons why the principle is not complied with or make reference to the relavant finding(s) in Annex 1&gt;</v>
      </c>
    </row>
    <row r="122" spans="1:3" ht="40.049999999999997" customHeight="1" thickBot="1" x14ac:dyDescent="0.3">
      <c r="B122" s="76"/>
      <c r="C122" s="476" t="str">
        <f>Translations!$B$193</f>
        <v xml:space="preserve">Delete the Opinion Template text lines that are NOT applicable (you may need to unprotect the sheet to do this)
</v>
      </c>
    </row>
    <row r="123" spans="1:3" ht="40.049999999999997" customHeight="1" thickBot="1" x14ac:dyDescent="0.3">
      <c r="A123" s="482" t="str">
        <f>Translations!$B$192</f>
        <v>OPINION</v>
      </c>
      <c r="B123" s="483"/>
      <c r="C123" s="476"/>
    </row>
    <row r="124" spans="1:3" ht="56.7" customHeight="1" x14ac:dyDescent="0.25">
      <c r="A124" s="479" t="str">
        <f>Translations!$B$194</f>
        <v xml:space="preserve">OPINION - verified as satisfactory: </v>
      </c>
      <c r="B124" s="477" t="str">
        <f>Translations!$B$195</f>
        <v>We have conducted a verification of the data relevant to the Activity Levels reported by the above Operator in its Report as referenced in the verification report above.  On the basis of the verification work undertaken (see Annex 2) these data are fairly stated.</v>
      </c>
      <c r="C124" s="268" t="str">
        <f>Translations!$B$196</f>
        <v>&lt;Use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v>
      </c>
    </row>
    <row r="125" spans="1:3" ht="45" customHeight="1" x14ac:dyDescent="0.25">
      <c r="A125" s="480"/>
      <c r="B125" s="478"/>
      <c r="C125" s="105" t="str">
        <f>Translations!$B$197</f>
        <v>NOTE - only a positive form of words is acceptable for a verified opinion - DO NOT CHANGE THE FORM OF WORDS IN THESE OPINION TEXTS - ADD DETAIL WHERE REQUESTED</v>
      </c>
    </row>
    <row r="126" spans="1:3" ht="43.95" customHeight="1" x14ac:dyDescent="0.25">
      <c r="A126" s="504" t="str">
        <f>Translations!$B$198</f>
        <v xml:space="preserve">OPINION - verified with comments: </v>
      </c>
      <c r="B126" s="477" t="str">
        <f>Translations!$B$199</f>
        <v>We have conducted a verification of the data relevant to Activity Levels reported by the above Operator in its Report as referenced in the verification report above.  On the basis of the verification work undertaken (see Annex 2) these data are fairly stated, with the exception of:</v>
      </c>
      <c r="C126" s="268" t="str">
        <f>Translations!$B$200</f>
        <v xml:space="preserve">&lt;OR use this opinion text, if the opinion is qualified with comments for the user of the opinion.  Please provide brief details of any exceptions that might affect the data and therefore qualify the opinion. 
</v>
      </c>
    </row>
    <row r="127" spans="1:3" ht="64.2" customHeight="1" x14ac:dyDescent="0.25">
      <c r="A127" s="505"/>
      <c r="B127" s="502"/>
      <c r="C127" s="105" t="str">
        <f>Translations!$B$201</f>
        <v>‌NOTE - only a positive form of words is acceptable for a verified opinion - DO NOT CHANGE THE FORM OF WORDS IN THESE OPINION TEXTS - ADD DETAIL OR ADD COMMENTS WHERE REQUESTED; Extra lines from the comments section can be deleted</v>
      </c>
    </row>
    <row r="128" spans="1:3" ht="12.75" customHeight="1" x14ac:dyDescent="0.25">
      <c r="A128" s="500" t="str">
        <f>Translations!$B$202</f>
        <v>Comments which qualify the opinion:</v>
      </c>
      <c r="B128" s="170" t="s">
        <v>297</v>
      </c>
      <c r="C128" s="503" t="str">
        <f>Translations!$B$203</f>
        <v xml:space="preserve">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i.e. just a summary of any main points if the verifier specifically wishes to draw a user's attention to; the full details of all uncorrected non-material misstatements, non-conformities, non-compliances and recommendations for improvements should be listed in the findings in Annex 1. </v>
      </c>
    </row>
    <row r="129" spans="1:3" ht="12.75" customHeight="1" x14ac:dyDescent="0.25">
      <c r="A129" s="500"/>
      <c r="B129" s="171" t="s">
        <v>298</v>
      </c>
      <c r="C129" s="503"/>
    </row>
    <row r="130" spans="1:3" ht="18" customHeight="1" x14ac:dyDescent="0.25">
      <c r="A130" s="500"/>
      <c r="B130" s="171" t="s">
        <v>299</v>
      </c>
      <c r="C130" s="503"/>
    </row>
    <row r="131" spans="1:3" ht="12.75" customHeight="1" x14ac:dyDescent="0.25">
      <c r="A131" s="500"/>
      <c r="B131" s="171"/>
      <c r="C131" s="503"/>
    </row>
    <row r="132" spans="1:3" ht="21.75" customHeight="1" x14ac:dyDescent="0.25">
      <c r="A132" s="500"/>
      <c r="B132" s="171"/>
      <c r="C132" s="503"/>
    </row>
    <row r="133" spans="1:3" ht="12.75" customHeight="1" x14ac:dyDescent="0.25">
      <c r="A133" s="500"/>
      <c r="B133" s="171"/>
      <c r="C133" s="503"/>
    </row>
    <row r="134" spans="1:3" ht="18" customHeight="1" x14ac:dyDescent="0.25">
      <c r="A134" s="500"/>
      <c r="B134" s="171"/>
      <c r="C134" s="503"/>
    </row>
    <row r="135" spans="1:3" ht="19.05" customHeight="1" x14ac:dyDescent="0.25">
      <c r="A135" s="500"/>
      <c r="B135" s="171"/>
      <c r="C135" s="503"/>
    </row>
    <row r="136" spans="1:3" ht="12.75" customHeight="1" x14ac:dyDescent="0.25">
      <c r="A136" s="500"/>
      <c r="B136" s="171"/>
      <c r="C136" s="503" t="str">
        <f>Translations!$B$204</f>
        <v>&lt;insert comments in relation to any exceptions that have been noted that might/ do affect the verification and therefore which caveat the opinion. Please number each comment separately; delete any unused lines&gt;</v>
      </c>
    </row>
    <row r="137" spans="1:3" ht="12.75" customHeight="1" x14ac:dyDescent="0.25">
      <c r="A137" s="500"/>
      <c r="B137" s="171"/>
      <c r="C137" s="503"/>
    </row>
    <row r="138" spans="1:3" ht="12.75" customHeight="1" x14ac:dyDescent="0.25">
      <c r="A138" s="501"/>
      <c r="B138" s="171"/>
      <c r="C138" s="503"/>
    </row>
    <row r="139" spans="1:3" ht="93" customHeight="1" x14ac:dyDescent="0.25">
      <c r="A139" s="484" t="str">
        <f>Translations!$B$205</f>
        <v xml:space="preserve">OPINION - not verified: </v>
      </c>
      <c r="B139" s="172" t="str">
        <f>Translations!$B$206</f>
        <v>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v>
      </c>
      <c r="C139" s="224" t="str">
        <f>Translations!$B$207</f>
        <v xml:space="preserve">&lt;OR use this opinion text,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v>
      </c>
    </row>
    <row r="140" spans="1:3" ht="12.75" customHeight="1" x14ac:dyDescent="0.25">
      <c r="A140" s="485"/>
      <c r="B140" s="172" t="str">
        <f>Translations!$B$208</f>
        <v>•  uncorrected material misstatement (individual or in aggregate).</v>
      </c>
      <c r="C140" s="503" t="str">
        <f>Translations!$B$209</f>
        <v>&lt;select the appropriate reasons from the list provided and delete any that are not relevant; or add a different reason in the blank line(s) if relevant&gt;</v>
      </c>
    </row>
    <row r="141" spans="1:3" ht="45" customHeight="1" x14ac:dyDescent="0.25">
      <c r="A141" s="485"/>
      <c r="B141" s="172" t="str">
        <f>Translations!$B$210</f>
        <v>•  uncorrected material non-conformity (individual or in aggregate) meaning there was insufficient clarity to reach a conclusion with reasonable assurance.</v>
      </c>
      <c r="C141" s="503"/>
    </row>
    <row r="142" spans="1:3" ht="34.5" customHeight="1" x14ac:dyDescent="0.25">
      <c r="A142" s="485"/>
      <c r="B142" s="172" t="str">
        <f>Translations!$B$211</f>
        <v>•  material non-compliance with the FAR or the ALCR meaning there was insufficient clarity to reach a conclusion with reasonable assurance.</v>
      </c>
      <c r="C142" s="107"/>
    </row>
    <row r="143" spans="1:3" ht="20.25" customHeight="1" x14ac:dyDescent="0.25">
      <c r="A143" s="485"/>
      <c r="B143" s="172" t="str">
        <f>Translations!$B$212</f>
        <v>•  the scope of the verification is too limited due to:</v>
      </c>
      <c r="C143" s="224"/>
    </row>
    <row r="144" spans="1:3" ht="55.5" customHeight="1" x14ac:dyDescent="0.25">
      <c r="A144" s="485"/>
      <c r="B144" s="173" t="str">
        <f>Translations!$B$213</f>
        <v>- omissions or limitations in the data or information made available for verification such that insufficient evidence could be obtained to assess the report to a reasonable level of assurance or to conduct the verification</v>
      </c>
      <c r="C144" s="107"/>
    </row>
    <row r="145" spans="1:4" ht="33.75" customHeight="1" x14ac:dyDescent="0.25">
      <c r="A145" s="485"/>
      <c r="B145" s="173" t="str">
        <f>Translations!$B$214</f>
        <v>- the Monitoring Methodology Plan does not providing sufficient scope or clarity to reach a verification conclusion</v>
      </c>
      <c r="C145" s="107"/>
    </row>
    <row r="146" spans="1:4" ht="38.25" customHeight="1" x14ac:dyDescent="0.25">
      <c r="A146" s="485"/>
      <c r="B146" s="173" t="str">
        <f>Translations!$B$215</f>
        <v>- the Monitoring Methodology Plan being applied for all or part of the reporting year not being approved by the CA before the completion of verification</v>
      </c>
      <c r="C146" s="107"/>
    </row>
    <row r="147" spans="1:4" ht="14.7" customHeight="1" x14ac:dyDescent="0.25">
      <c r="A147" s="485"/>
      <c r="B147" s="173"/>
      <c r="C147" s="107"/>
    </row>
    <row r="148" spans="1:4" ht="14.7" customHeight="1" thickBot="1" x14ac:dyDescent="0.3">
      <c r="A148" s="485"/>
      <c r="B148" s="172"/>
      <c r="C148" s="107"/>
    </row>
    <row r="149" spans="1:4" s="54" customFormat="1" ht="13.8" thickBot="1" x14ac:dyDescent="0.3">
      <c r="A149" s="489" t="str">
        <f>Translations!$B$216</f>
        <v>VERIFICATION TEAM</v>
      </c>
      <c r="B149" s="490"/>
      <c r="C149" s="229"/>
      <c r="D149" s="209"/>
    </row>
    <row r="150" spans="1:4" x14ac:dyDescent="0.25">
      <c r="A150" s="120" t="str">
        <f>Translations!$B$217</f>
        <v>Lead EU ETS Auditor:</v>
      </c>
      <c r="B150" s="174"/>
      <c r="C150" s="78" t="str">
        <f>Translations!$B$218</f>
        <v>&lt;insert name&gt;</v>
      </c>
    </row>
    <row r="151" spans="1:4" x14ac:dyDescent="0.25">
      <c r="A151" s="269" t="str">
        <f>Translations!$B$219</f>
        <v>EU ETS Auditor(s):</v>
      </c>
      <c r="B151" s="175"/>
      <c r="C151" s="78" t="str">
        <f>Translations!$B$218</f>
        <v>&lt;insert name&gt;</v>
      </c>
    </row>
    <row r="152" spans="1:4" ht="26.4" x14ac:dyDescent="0.25">
      <c r="A152" s="269" t="str">
        <f>Translations!$B$220</f>
        <v>Technical Expert(s) (EU ETS Auditor):</v>
      </c>
      <c r="B152" s="175"/>
      <c r="C152" s="78" t="str">
        <f>Translations!$B$218</f>
        <v>&lt;insert name&gt;</v>
      </c>
    </row>
    <row r="153" spans="1:4" x14ac:dyDescent="0.25">
      <c r="A153" s="269" t="str">
        <f>Translations!$B$221</f>
        <v>Independent Reviewer:</v>
      </c>
      <c r="B153" s="175"/>
      <c r="C153" s="78" t="str">
        <f>Translations!$B$218</f>
        <v>&lt;insert name&gt;</v>
      </c>
    </row>
    <row r="154" spans="1:4" ht="27" thickBot="1" x14ac:dyDescent="0.3">
      <c r="A154" s="77" t="str">
        <f>Translations!$B$222</f>
        <v>Technical Expert(s) (Independent Review):</v>
      </c>
      <c r="B154" s="176"/>
      <c r="C154" s="78" t="str">
        <f>Translations!$B$218</f>
        <v>&lt;insert name&gt;</v>
      </c>
    </row>
    <row r="155" spans="1:4" ht="9" customHeight="1" thickBot="1" x14ac:dyDescent="0.3">
      <c r="B155" s="76"/>
      <c r="C155" s="229"/>
    </row>
    <row r="156" spans="1:4" ht="44.25" customHeight="1" x14ac:dyDescent="0.25">
      <c r="A156" s="333" t="str">
        <f>CONCATENATE(Translations!$B$223,B160,":")</f>
        <v>Signed on behalf of :</v>
      </c>
      <c r="B156" s="177"/>
      <c r="C156" s="232" t="str">
        <f>Translations!$B$224</f>
        <v>&lt;insert authorised signature here&gt;</v>
      </c>
    </row>
    <row r="157" spans="1:4" ht="81" customHeight="1" x14ac:dyDescent="0.25">
      <c r="A157" s="269" t="str">
        <f>Translations!$B$225</f>
        <v>Name of authorised signatory:</v>
      </c>
      <c r="B157" s="178"/>
      <c r="C157" s="268" t="str">
        <f>Translations!$B$226</f>
        <v>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v>
      </c>
    </row>
    <row r="158" spans="1:4" ht="26.25" customHeight="1" thickBot="1" x14ac:dyDescent="0.3">
      <c r="A158" s="77" t="str">
        <f>Translations!$B$227</f>
        <v>Date of Opinion:</v>
      </c>
      <c r="B158" s="179"/>
      <c r="C158" s="78" t="str">
        <f>Translations!$B$228</f>
        <v>&lt;Insert date of opinion&gt; - Note this date must change if the opinion is updated</v>
      </c>
    </row>
    <row r="159" spans="1:4" ht="13.8" thickBot="1" x14ac:dyDescent="0.3">
      <c r="B159" s="76"/>
      <c r="C159" s="78"/>
    </row>
    <row r="160" spans="1:4" ht="36" customHeight="1" x14ac:dyDescent="0.25">
      <c r="A160" s="120" t="str">
        <f>Translations!$B$229</f>
        <v>Name of verifier:</v>
      </c>
      <c r="B160" s="177"/>
      <c r="C160" s="78" t="str">
        <f>Translations!$B$230</f>
        <v xml:space="preserve">&lt;Insert formal name of the verifier&gt; </v>
      </c>
    </row>
    <row r="161" spans="1:4" x14ac:dyDescent="0.25">
      <c r="A161" s="269" t="str">
        <f>Translations!$B$231</f>
        <v>Contact Address:</v>
      </c>
      <c r="B161" s="178"/>
      <c r="C161" s="78" t="str">
        <f>Translations!$B$232</f>
        <v>&lt;Insert formal contact address of the verifier, including email address&gt;</v>
      </c>
    </row>
    <row r="162" spans="1:4" x14ac:dyDescent="0.25">
      <c r="A162" s="269" t="str">
        <f>Translations!$B$233</f>
        <v>Date of verification contract:</v>
      </c>
      <c r="B162" s="180"/>
      <c r="C162" s="229"/>
    </row>
    <row r="163" spans="1:4" s="79" customFormat="1" ht="26.4" x14ac:dyDescent="0.25">
      <c r="A163" s="269" t="str">
        <f>Translations!$B$234</f>
        <v>Is the verifier accredited or a certified natural person?</v>
      </c>
      <c r="B163" s="181"/>
      <c r="C163" s="230"/>
      <c r="D163" s="211"/>
    </row>
    <row r="164" spans="1:4" s="83" customFormat="1" ht="39.6" x14ac:dyDescent="0.25">
      <c r="A164" s="269" t="str">
        <f>Translations!$B$235</f>
        <v>Name of National Accreditation Body (NAB) or verifier Certifying National Authority:</v>
      </c>
      <c r="B164" s="178"/>
      <c r="C164" s="78" t="str">
        <f>Translations!$B$236</f>
        <v>&lt;Insert the National Accreditation Body's name e.g. COFRAC if verifier is accredited; insert name of the Certifying National Authority if the verifier is certified under AVR2 Article 54(2).&gt;</v>
      </c>
      <c r="D164" s="209"/>
    </row>
    <row r="165" spans="1:4" s="83" customFormat="1" ht="27" thickBot="1" x14ac:dyDescent="0.3">
      <c r="A165" s="77" t="str">
        <f>Translations!$B$237</f>
        <v xml:space="preserve">Accreditation/ Certification number: </v>
      </c>
      <c r="B165" s="179"/>
      <c r="C165" s="78" t="str">
        <f>Translations!$B$238</f>
        <v>&lt;As issued by the above Accreditation Body/ Certifying National Authority&gt;</v>
      </c>
      <c r="D165" s="209"/>
    </row>
  </sheetData>
  <sheetProtection formatCells="0" formatColumns="0" formatRows="0"/>
  <customSheetViews>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41">
    <mergeCell ref="A45:A46"/>
    <mergeCell ref="A64:B64"/>
    <mergeCell ref="A113:A115"/>
    <mergeCell ref="C112:C114"/>
    <mergeCell ref="A83:A85"/>
    <mergeCell ref="C83:C85"/>
    <mergeCell ref="A90:A92"/>
    <mergeCell ref="A105:B105"/>
    <mergeCell ref="A87:A89"/>
    <mergeCell ref="C45:C46"/>
    <mergeCell ref="A54:B54"/>
    <mergeCell ref="A67:B67"/>
    <mergeCell ref="A93:A95"/>
    <mergeCell ref="A149:B149"/>
    <mergeCell ref="A139:A148"/>
    <mergeCell ref="A128:A138"/>
    <mergeCell ref="B126:B127"/>
    <mergeCell ref="C140:C141"/>
    <mergeCell ref="C128:C135"/>
    <mergeCell ref="A126:A127"/>
    <mergeCell ref="C136:C138"/>
    <mergeCell ref="A2:B2"/>
    <mergeCell ref="A5:B5"/>
    <mergeCell ref="A43:B43"/>
    <mergeCell ref="A3:B3"/>
    <mergeCell ref="C2:C6"/>
    <mergeCell ref="A19:B19"/>
    <mergeCell ref="A18:B18"/>
    <mergeCell ref="A20:B20"/>
    <mergeCell ref="C122:C123"/>
    <mergeCell ref="B124:B125"/>
    <mergeCell ref="A124:A125"/>
    <mergeCell ref="A98:A100"/>
    <mergeCell ref="A101:A103"/>
    <mergeCell ref="A123:B123"/>
    <mergeCell ref="A109:A111"/>
    <mergeCell ref="C106:C107"/>
    <mergeCell ref="A116:A118"/>
    <mergeCell ref="A106:A108"/>
    <mergeCell ref="A112:B112"/>
    <mergeCell ref="A119:A121"/>
  </mergeCells>
  <phoneticPr fontId="0" type="noConversion"/>
  <dataValidations count="15">
    <dataValidation allowBlank="1" showErrorMessage="1" prompt="Insert name" sqref="B150:B154" xr:uid="{00000000-0002-0000-0200-000000000000}"/>
    <dataValidation type="list" allowBlank="1" showErrorMessage="1" prompt="Please select" sqref="B163" xr:uid="{00000000-0002-0000-0200-000001000000}">
      <formula1>accreditedcertified</formula1>
    </dataValidation>
    <dataValidation type="list" allowBlank="1" showErrorMessage="1" prompt="Please select" sqref="B101 B119 B116 B113 B98" xr:uid="{00000000-0002-0000-0200-000002000000}">
      <formula1>PrinciplesCompliance</formula1>
    </dataValidation>
    <dataValidation type="list" allowBlank="1" showErrorMessage="1" prompt="Please select" sqref="B106 B92:B93 B89" xr:uid="{00000000-0002-0000-0200-000003000000}">
      <formula1>RulesCompliance</formula1>
    </dataValidation>
    <dataValidation type="list" allowBlank="1" showErrorMessage="1" prompt="Please select" sqref="B104 B86:B87 B96:B97 B90 B109 B65 B68:B83" xr:uid="{00000000-0002-0000-0200-000004000000}">
      <formula1>rulescompliance3</formula1>
    </dataValidation>
    <dataValidation type="list" allowBlank="1" showInputMessage="1" showErrorMessage="1" sqref="B85" xr:uid="{00000000-0002-0000-0200-000005000000}">
      <formula1>Rulescompliance2</formula1>
    </dataValidation>
    <dataValidation type="list" allowBlank="1" showErrorMessage="1" prompt="Please select" sqref="B66" xr:uid="{00000000-0002-0000-0200-000006000000}">
      <formula1>rulescompliance4</formula1>
    </dataValidation>
    <dataValidation type="list" allowBlank="1" showInputMessage="1" showErrorMessage="1" sqref="B55" xr:uid="{00000000-0002-0000-0200-000007000000}">
      <formula1>sitevisit</formula1>
    </dataValidation>
    <dataValidation type="list" allowBlank="1" showInputMessage="1" showErrorMessage="1" sqref="B16:B17" xr:uid="{00000000-0002-0000-0200-000008000000}">
      <formula1>Annex1Activities</formula1>
    </dataValidation>
    <dataValidation type="list" allowBlank="1" showInputMessage="1" showErrorMessage="1" sqref="B45" xr:uid="{00000000-0002-0000-0200-000009000000}">
      <formula1>reportingyear</formula1>
    </dataValidation>
    <dataValidation type="list" allowBlank="1" showInputMessage="1" showErrorMessage="1" promptTitle="xxx" sqref="B51:B52" xr:uid="{00000000-0002-0000-0200-00000A000000}">
      <formula1>smalllowemitter</formula1>
    </dataValidation>
    <dataValidation type="list" allowBlank="1" showInputMessage="1" showErrorMessage="1" sqref="B14" xr:uid="{00000000-0002-0000-0200-00000B000000}">
      <formula1>CompetentAuthority</formula1>
    </dataValidation>
    <dataValidation allowBlank="1" showErrorMessage="1" sqref="B48" xr:uid="{00000000-0002-0000-0200-00000C000000}"/>
    <dataValidation type="list" allowBlank="1" showInputMessage="1" showErrorMessage="1" sqref="B44" xr:uid="{00000000-0002-0000-0200-00000D000000}">
      <formula1>TypeOfReport</formula1>
    </dataValidation>
    <dataValidation type="list" allowBlank="1" showInputMessage="1" showErrorMessage="1" sqref="B13" xr:uid="{00000000-0002-0000-0200-00000E000000}">
      <formula1>MMP_Approval</formula1>
    </dataValidation>
  </dataValidations>
  <pageMargins left="0.43307086614173229" right="0.31496062992125984" top="0.35433070866141736" bottom="0.51181102362204722" header="0.23622047244094491" footer="0.19685039370078741"/>
  <pageSetup paperSize="9" fitToHeight="0" orientation="portrait" cellComments="asDisplayed" r:id="rId1"/>
  <headerFooter alignWithMargins="0">
    <oddFooter>&amp;L&amp;F/
&amp;A&amp;C&amp;P/&amp;N&amp;RPrinted : &amp;D/&amp;T</oddFooter>
  </headerFooter>
  <rowBreaks count="1" manualBreakCount="1">
    <brk id="42" max="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F000000}">
          <x14:formula1>
            <xm:f>EUwideConstants!$A$93:$A$105</xm:f>
          </x14:formula1>
          <xm:sqref>B21</xm:sqref>
        </x14:dataValidation>
        <x14:dataValidation type="list" allowBlank="1" showErrorMessage="1" xr:uid="{00000000-0002-0000-0200-000010000000}">
          <x14:formula1>
            <xm:f>Translations!$B$429:$B$431</xm:f>
          </x14:formula1>
          <xm:sqref>B49</xm:sqref>
        </x14:dataValidation>
        <x14:dataValidation type="list" allowBlank="1" showInputMessage="1" showErrorMessage="1" xr:uid="{00000000-0002-0000-0200-000011000000}">
          <x14:formula1>
            <xm:f>EUwideConstants!$A$93:$A$106</xm:f>
          </x14:formula1>
          <xm:sqref>B32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132"/>
  <sheetViews>
    <sheetView topLeftCell="A122" workbookViewId="0">
      <selection activeCell="G44" sqref="G44:G53"/>
    </sheetView>
  </sheetViews>
  <sheetFormatPr defaultColWidth="9.109375" defaultRowHeight="13.2" x14ac:dyDescent="0.25"/>
  <cols>
    <col min="1" max="1" width="4.77734375" style="57" customWidth="1"/>
    <col min="2" max="2" width="25.6640625" style="66" customWidth="1"/>
    <col min="3" max="3" width="10.6640625" style="66" customWidth="1"/>
    <col min="4" max="4" width="40.6640625" style="66" customWidth="1"/>
    <col min="5" max="6" width="9.6640625" style="48" customWidth="1"/>
    <col min="7" max="7" width="75.6640625" style="46" customWidth="1"/>
    <col min="8" max="8" width="54.6640625" style="209" customWidth="1"/>
    <col min="9" max="16384" width="9.109375" style="46"/>
  </cols>
  <sheetData>
    <row r="1" spans="1:8" x14ac:dyDescent="0.25">
      <c r="A1" s="496" t="str">
        <f>Translations!$B$239</f>
        <v>Verification Report - Emissions Trading System</v>
      </c>
      <c r="B1" s="496"/>
      <c r="C1" s="496"/>
      <c r="D1" s="496"/>
      <c r="E1" s="496"/>
      <c r="F1" s="345"/>
      <c r="G1" s="68" t="str">
        <f>Translations!$B$71</f>
        <v>GUIDANCE FOR VERIFIERS</v>
      </c>
    </row>
    <row r="2" spans="1:8" x14ac:dyDescent="0.25">
      <c r="A2" s="496" t="str">
        <f>Translations!$B$74</f>
        <v>EU ETS Annual Activity Level Reporting</v>
      </c>
      <c r="B2" s="496"/>
      <c r="C2" s="496"/>
      <c r="D2" s="496"/>
      <c r="E2" s="496"/>
      <c r="F2" s="345"/>
      <c r="G2" s="69"/>
    </row>
    <row r="3" spans="1:8" x14ac:dyDescent="0.25">
      <c r="A3" s="52"/>
      <c r="B3" s="536" t="str">
        <f>CONCATENATE(IF('Opinion Statement'!B6="",OperatorName,'Opinion Statement'!B6)," - ",IF('Opinion Statement'!B7="",InstallationName,'Opinion Statement'!B7))</f>
        <v>Operator Name - Installation Name</v>
      </c>
      <c r="C3" s="537"/>
      <c r="D3" s="538"/>
      <c r="E3" s="57"/>
      <c r="F3" s="345"/>
      <c r="G3" s="69" t="str">
        <f>Translations!$B$240</f>
        <v>Note, this data should automatically be picked up from the entry in sheet "Opinion Statement"</v>
      </c>
    </row>
    <row r="4" spans="1:8" x14ac:dyDescent="0.25">
      <c r="A4" s="534" t="str">
        <f>Translations!$B$241</f>
        <v xml:space="preserve">Annex 1A - Misstatements, Non-conformities, Non-compliances and Recommended Improvements </v>
      </c>
      <c r="B4" s="534"/>
      <c r="C4" s="534"/>
      <c r="D4" s="534"/>
      <c r="E4" s="534"/>
      <c r="F4" s="345"/>
      <c r="G4" s="69"/>
    </row>
    <row r="5" spans="1:8" ht="13.5" customHeight="1" x14ac:dyDescent="0.25">
      <c r="B5" s="49"/>
      <c r="C5" s="49"/>
      <c r="D5" s="49"/>
      <c r="E5" s="57"/>
      <c r="F5" s="345"/>
      <c r="G5" s="69"/>
    </row>
    <row r="6" spans="1:8" ht="28.05" customHeight="1" thickBot="1" x14ac:dyDescent="0.3">
      <c r="A6" s="70" t="s">
        <v>14</v>
      </c>
      <c r="B6" s="381" t="str">
        <f>Translations!$B$242</f>
        <v>Uncorrected Misstatements that were not corrected before issuance of the verification report</v>
      </c>
      <c r="C6" s="381"/>
      <c r="D6" s="381"/>
      <c r="E6" s="57" t="str">
        <f>Translations!$B$243</f>
        <v>Material?</v>
      </c>
      <c r="F6" s="345"/>
      <c r="G6" s="71" t="str">
        <f>Translations!$B$244</f>
        <v>Please select "Yes" or "No" in the column "Material?" as appropriate</v>
      </c>
      <c r="H6" s="82"/>
    </row>
    <row r="7" spans="1:8" ht="12.75" customHeight="1" x14ac:dyDescent="0.25">
      <c r="A7" s="72" t="s">
        <v>15</v>
      </c>
      <c r="B7" s="182"/>
      <c r="C7" s="347"/>
      <c r="D7" s="347"/>
      <c r="E7" s="183" t="str">
        <f>Translations!$B$245</f>
        <v>-- select --</v>
      </c>
      <c r="F7" s="345"/>
      <c r="G7" s="497" t="str">
        <f>Translations!$B$246</f>
        <v>Please insert relevant description, one line per uncorrected misstatement point.  If further space is required, please add rows and individually number points.  If there are NO uncorrected misstatements please state NOT APPLICABLE in the first row.</v>
      </c>
    </row>
    <row r="8" spans="1:8" x14ac:dyDescent="0.25">
      <c r="A8" s="50" t="s">
        <v>16</v>
      </c>
      <c r="B8" s="184"/>
      <c r="C8" s="348"/>
      <c r="D8" s="348"/>
      <c r="E8" s="185" t="str">
        <f>Translations!$B$245</f>
        <v>-- select --</v>
      </c>
      <c r="F8" s="345"/>
      <c r="G8" s="497"/>
    </row>
    <row r="9" spans="1:8" ht="12.75" customHeight="1" x14ac:dyDescent="0.25">
      <c r="A9" s="50" t="s">
        <v>17</v>
      </c>
      <c r="B9" s="184"/>
      <c r="C9" s="348"/>
      <c r="D9" s="348"/>
      <c r="E9" s="185" t="str">
        <f>Translations!$B$245</f>
        <v>-- select --</v>
      </c>
      <c r="F9" s="345"/>
      <c r="G9" s="497"/>
    </row>
    <row r="10" spans="1:8" ht="12.75" customHeight="1" x14ac:dyDescent="0.25">
      <c r="A10" s="50" t="s">
        <v>18</v>
      </c>
      <c r="B10" s="184"/>
      <c r="C10" s="348"/>
      <c r="D10" s="348"/>
      <c r="E10" s="185" t="str">
        <f>Translations!$B$245</f>
        <v>-- select --</v>
      </c>
      <c r="F10" s="345"/>
      <c r="G10" s="497"/>
    </row>
    <row r="11" spans="1:8" ht="12.75" customHeight="1" x14ac:dyDescent="0.25">
      <c r="A11" s="50" t="s">
        <v>19</v>
      </c>
      <c r="B11" s="184"/>
      <c r="C11" s="348"/>
      <c r="D11" s="348"/>
      <c r="E11" s="185" t="str">
        <f>Translations!$B$245</f>
        <v>-- select --</v>
      </c>
      <c r="F11" s="345"/>
      <c r="G11" s="497"/>
    </row>
    <row r="12" spans="1:8" ht="12.75" customHeight="1" x14ac:dyDescent="0.25">
      <c r="A12" s="50" t="s">
        <v>20</v>
      </c>
      <c r="B12" s="184"/>
      <c r="C12" s="348"/>
      <c r="D12" s="348"/>
      <c r="E12" s="185" t="str">
        <f>Translations!$B$245</f>
        <v>-- select --</v>
      </c>
      <c r="F12" s="345"/>
      <c r="G12" s="497" t="str">
        <f>Translations!$B$247</f>
        <v>&lt;State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v>
      </c>
    </row>
    <row r="13" spans="1:8" ht="12.75" customHeight="1" x14ac:dyDescent="0.25">
      <c r="A13" s="50" t="s">
        <v>21</v>
      </c>
      <c r="B13" s="184"/>
      <c r="C13" s="348"/>
      <c r="D13" s="348"/>
      <c r="E13" s="185" t="str">
        <f>Translations!$B$245</f>
        <v>-- select --</v>
      </c>
      <c r="F13" s="345"/>
      <c r="G13" s="497"/>
    </row>
    <row r="14" spans="1:8" ht="15" customHeight="1" x14ac:dyDescent="0.25">
      <c r="A14" s="50" t="s">
        <v>22</v>
      </c>
      <c r="B14" s="184"/>
      <c r="C14" s="348"/>
      <c r="D14" s="348"/>
      <c r="E14" s="185" t="str">
        <f>Translations!$B$245</f>
        <v>-- select --</v>
      </c>
      <c r="F14" s="345"/>
      <c r="G14" s="497"/>
    </row>
    <row r="15" spans="1:8" ht="12.75" customHeight="1" x14ac:dyDescent="0.25">
      <c r="A15" s="50" t="s">
        <v>23</v>
      </c>
      <c r="B15" s="184"/>
      <c r="C15" s="348"/>
      <c r="D15" s="348"/>
      <c r="E15" s="185" t="str">
        <f>Translations!$B$245</f>
        <v>-- select --</v>
      </c>
      <c r="F15" s="345"/>
      <c r="G15" s="497"/>
    </row>
    <row r="16" spans="1:8" ht="13.8" thickBot="1" x14ac:dyDescent="0.3">
      <c r="A16" s="51" t="s">
        <v>24</v>
      </c>
      <c r="B16" s="186"/>
      <c r="C16" s="349"/>
      <c r="D16" s="349"/>
      <c r="E16" s="187" t="str">
        <f>Translations!$B$245</f>
        <v>-- select --</v>
      </c>
      <c r="F16" s="345"/>
      <c r="G16" s="497"/>
    </row>
    <row r="17" spans="1:8" x14ac:dyDescent="0.25">
      <c r="B17" s="49"/>
      <c r="C17" s="49"/>
      <c r="D17" s="49"/>
      <c r="E17" s="57"/>
      <c r="F17" s="345"/>
      <c r="G17" s="69"/>
    </row>
    <row r="18" spans="1:8" s="54" customFormat="1" ht="17.399999999999999" customHeight="1" thickBot="1" x14ac:dyDescent="0.3">
      <c r="A18" s="70" t="s">
        <v>25</v>
      </c>
      <c r="B18" s="381" t="str">
        <f>Translations!$B$248</f>
        <v>Uncorrected Non-compliances with ALCR or FAR which were identified during verification</v>
      </c>
      <c r="C18" s="381"/>
      <c r="D18" s="381"/>
      <c r="E18" s="57" t="str">
        <f>Translations!$B$243</f>
        <v>Material?</v>
      </c>
      <c r="F18" s="345"/>
      <c r="G18" s="71"/>
      <c r="H18" s="209"/>
    </row>
    <row r="19" spans="1:8" s="54" customFormat="1" ht="12.75" customHeight="1" x14ac:dyDescent="0.25">
      <c r="A19" s="72" t="s">
        <v>26</v>
      </c>
      <c r="B19" s="182"/>
      <c r="C19" s="347"/>
      <c r="D19" s="347"/>
      <c r="E19" s="183" t="str">
        <f>Translations!$B$245</f>
        <v>-- select --</v>
      </c>
      <c r="F19" s="345"/>
      <c r="G19" s="503" t="str">
        <f>Translations!$B$249</f>
        <v>&lt;Please complete any relevant data.  One line per non-compliance point.  If further space is required, please add rows and individually number points.  If there are NO non-compliances please state NOT APPLICABLE in the first row.&gt;</v>
      </c>
      <c r="H19" s="209"/>
    </row>
    <row r="20" spans="1:8" s="54" customFormat="1" x14ac:dyDescent="0.25">
      <c r="A20" s="50" t="s">
        <v>27</v>
      </c>
      <c r="B20" s="184"/>
      <c r="C20" s="348"/>
      <c r="D20" s="348"/>
      <c r="E20" s="185" t="str">
        <f>Translations!$B$245</f>
        <v>-- select --</v>
      </c>
      <c r="F20" s="345"/>
      <c r="G20" s="503"/>
      <c r="H20" s="209"/>
    </row>
    <row r="21" spans="1:8" s="54" customFormat="1" ht="12.75" customHeight="1" x14ac:dyDescent="0.25">
      <c r="A21" s="50" t="s">
        <v>28</v>
      </c>
      <c r="B21" s="184"/>
      <c r="C21" s="348"/>
      <c r="D21" s="348"/>
      <c r="E21" s="185" t="str">
        <f>Translations!$B$245</f>
        <v>-- select --</v>
      </c>
      <c r="F21" s="345"/>
      <c r="G21" s="503"/>
      <c r="H21" s="209"/>
    </row>
    <row r="22" spans="1:8" s="54" customFormat="1" ht="12.75" customHeight="1" x14ac:dyDescent="0.25">
      <c r="A22" s="50" t="s">
        <v>29</v>
      </c>
      <c r="B22" s="184"/>
      <c r="C22" s="348"/>
      <c r="D22" s="348"/>
      <c r="E22" s="185" t="str">
        <f>Translations!$B$245</f>
        <v>-- select --</v>
      </c>
      <c r="F22" s="345"/>
      <c r="G22" s="503"/>
      <c r="H22" s="209"/>
    </row>
    <row r="23" spans="1:8" s="54" customFormat="1" ht="12.75" customHeight="1" x14ac:dyDescent="0.25">
      <c r="A23" s="50" t="s">
        <v>30</v>
      </c>
      <c r="B23" s="184"/>
      <c r="C23" s="348"/>
      <c r="D23" s="348"/>
      <c r="E23" s="185" t="str">
        <f>Translations!$B$245</f>
        <v>-- select --</v>
      </c>
      <c r="F23" s="345"/>
      <c r="G23" s="503"/>
      <c r="H23" s="209"/>
    </row>
    <row r="24" spans="1:8" s="54" customFormat="1" ht="12.75" customHeight="1" x14ac:dyDescent="0.25">
      <c r="A24" s="50" t="s">
        <v>31</v>
      </c>
      <c r="B24" s="184"/>
      <c r="C24" s="348"/>
      <c r="D24" s="348"/>
      <c r="E24" s="185" t="str">
        <f>Translations!$B$245</f>
        <v>-- select --</v>
      </c>
      <c r="F24" s="345"/>
      <c r="G24" s="503" t="str">
        <f>Translations!$B$250</f>
        <v>&lt;State details of non-compliance including nature and size of non-compliance and which Article of the ALCR or FAR it relates to. For more information on how to classify and report non-compliances please see the guidance of the European Commission Services.&gt;</v>
      </c>
      <c r="H24" s="209"/>
    </row>
    <row r="25" spans="1:8" s="54" customFormat="1" ht="13.5" customHeight="1" x14ac:dyDescent="0.25">
      <c r="A25" s="50" t="s">
        <v>32</v>
      </c>
      <c r="B25" s="184"/>
      <c r="C25" s="348"/>
      <c r="D25" s="348"/>
      <c r="E25" s="185" t="str">
        <f>Translations!$B$245</f>
        <v>-- select --</v>
      </c>
      <c r="F25" s="345"/>
      <c r="G25" s="503"/>
      <c r="H25" s="209"/>
    </row>
    <row r="26" spans="1:8" s="54" customFormat="1" ht="13.5" customHeight="1" x14ac:dyDescent="0.25">
      <c r="A26" s="50" t="s">
        <v>33</v>
      </c>
      <c r="B26" s="184"/>
      <c r="C26" s="348"/>
      <c r="D26" s="348"/>
      <c r="E26" s="185" t="str">
        <f>Translations!$B$245</f>
        <v>-- select --</v>
      </c>
      <c r="F26" s="345"/>
      <c r="G26" s="503"/>
      <c r="H26" s="209"/>
    </row>
    <row r="27" spans="1:8" s="54" customFormat="1" ht="13.5" customHeight="1" x14ac:dyDescent="0.25">
      <c r="A27" s="50" t="s">
        <v>34</v>
      </c>
      <c r="B27" s="184"/>
      <c r="C27" s="348"/>
      <c r="D27" s="348"/>
      <c r="E27" s="185" t="str">
        <f>Translations!$B$245</f>
        <v>-- select --</v>
      </c>
      <c r="F27" s="345"/>
      <c r="G27" s="503"/>
      <c r="H27" s="209"/>
    </row>
    <row r="28" spans="1:8" s="54" customFormat="1" ht="13.8" thickBot="1" x14ac:dyDescent="0.3">
      <c r="A28" s="51" t="s">
        <v>35</v>
      </c>
      <c r="B28" s="186"/>
      <c r="C28" s="349"/>
      <c r="D28" s="349"/>
      <c r="E28" s="187" t="str">
        <f>Translations!$B$245</f>
        <v>-- select --</v>
      </c>
      <c r="F28" s="345"/>
      <c r="G28" s="503"/>
      <c r="H28" s="209"/>
    </row>
    <row r="29" spans="1:8" x14ac:dyDescent="0.25">
      <c r="B29" s="49"/>
      <c r="C29" s="49"/>
      <c r="D29" s="49"/>
      <c r="E29" s="57"/>
      <c r="F29" s="345"/>
      <c r="G29" s="69"/>
    </row>
    <row r="30" spans="1:8" ht="13.5" customHeight="1" x14ac:dyDescent="0.25">
      <c r="A30" s="70" t="s">
        <v>36</v>
      </c>
      <c r="B30" s="452" t="str">
        <f>Translations!$B$251</f>
        <v>Uncorrected Non-conformities with the Monitoring Methodology Plan</v>
      </c>
      <c r="C30" s="452"/>
      <c r="D30" s="452"/>
      <c r="E30" s="57"/>
      <c r="F30" s="345"/>
      <c r="G30" s="71"/>
      <c r="H30" s="82"/>
    </row>
    <row r="31" spans="1:8" ht="26.25" customHeight="1" thickBot="1" x14ac:dyDescent="0.3">
      <c r="A31" s="70"/>
      <c r="B31" s="535" t="str">
        <f>Translations!$B$252</f>
        <v>including discrepancies between the plan and actual sources, source streams and boundaries etc identified during verification</v>
      </c>
      <c r="C31" s="535"/>
      <c r="D31" s="535"/>
      <c r="E31" s="57" t="str">
        <f>Translations!$B$243</f>
        <v>Material?</v>
      </c>
      <c r="F31" s="345"/>
      <c r="G31" s="71"/>
      <c r="H31" s="82"/>
    </row>
    <row r="32" spans="1:8" ht="12.75" customHeight="1" x14ac:dyDescent="0.25">
      <c r="A32" s="72" t="s">
        <v>37</v>
      </c>
      <c r="B32" s="182"/>
      <c r="C32" s="347"/>
      <c r="D32" s="347"/>
      <c r="E32" s="183" t="str">
        <f>Translations!$B$245</f>
        <v>-- select --</v>
      </c>
      <c r="F32" s="345"/>
      <c r="G32" s="503" t="str">
        <f>Translations!$B$253</f>
        <v>&lt;Please complete any relevant data.  One line per non-conformity point.  If further space is required, please add rows and individually number points.  If there are NO non-conformities please state NOT APPLICABLE in the first row.&gt;</v>
      </c>
    </row>
    <row r="33" spans="1:8" x14ac:dyDescent="0.25">
      <c r="A33" s="50" t="s">
        <v>38</v>
      </c>
      <c r="B33" s="184"/>
      <c r="C33" s="348"/>
      <c r="D33" s="348"/>
      <c r="E33" s="185" t="str">
        <f>Translations!$B$245</f>
        <v>-- select --</v>
      </c>
      <c r="F33" s="345"/>
      <c r="G33" s="503"/>
    </row>
    <row r="34" spans="1:8" ht="12.75" customHeight="1" x14ac:dyDescent="0.25">
      <c r="A34" s="50" t="s">
        <v>39</v>
      </c>
      <c r="B34" s="184"/>
      <c r="C34" s="348"/>
      <c r="D34" s="348"/>
      <c r="E34" s="185" t="str">
        <f>Translations!$B$245</f>
        <v>-- select --</v>
      </c>
      <c r="F34" s="345"/>
      <c r="G34" s="503"/>
    </row>
    <row r="35" spans="1:8" ht="12.75" customHeight="1" x14ac:dyDescent="0.25">
      <c r="A35" s="50" t="s">
        <v>40</v>
      </c>
      <c r="B35" s="184"/>
      <c r="C35" s="348"/>
      <c r="D35" s="348"/>
      <c r="E35" s="185" t="str">
        <f>Translations!$B$245</f>
        <v>-- select --</v>
      </c>
      <c r="F35" s="345"/>
      <c r="G35" s="503"/>
    </row>
    <row r="36" spans="1:8" ht="12.75" customHeight="1" x14ac:dyDescent="0.25">
      <c r="A36" s="50" t="s">
        <v>41</v>
      </c>
      <c r="B36" s="184"/>
      <c r="C36" s="348"/>
      <c r="D36" s="348"/>
      <c r="E36" s="185" t="str">
        <f>Translations!$B$245</f>
        <v>-- select --</v>
      </c>
      <c r="F36" s="345"/>
      <c r="G36" s="503"/>
    </row>
    <row r="37" spans="1:8" ht="12.75" customHeight="1" x14ac:dyDescent="0.25">
      <c r="A37" s="50" t="s">
        <v>42</v>
      </c>
      <c r="B37" s="184"/>
      <c r="C37" s="348"/>
      <c r="D37" s="348"/>
      <c r="E37" s="185" t="str">
        <f>Translations!$B$245</f>
        <v>-- select --</v>
      </c>
      <c r="F37" s="345"/>
      <c r="G37" s="503" t="str">
        <f>Translations!$B$254</f>
        <v>&lt;State details of non-conformity including nature and size of non-conformity and which element of the monitoring methodology plan it relates to. For more information on how to classify and report non-conformities please see the guidance of the European Commission Services.&gt;</v>
      </c>
    </row>
    <row r="38" spans="1:8" ht="13.5" customHeight="1" x14ac:dyDescent="0.25">
      <c r="A38" s="50" t="s">
        <v>43</v>
      </c>
      <c r="B38" s="184"/>
      <c r="C38" s="348"/>
      <c r="D38" s="348"/>
      <c r="E38" s="185" t="str">
        <f>Translations!$B$245</f>
        <v>-- select --</v>
      </c>
      <c r="F38" s="345"/>
      <c r="G38" s="503"/>
    </row>
    <row r="39" spans="1:8" ht="13.5" customHeight="1" x14ac:dyDescent="0.25">
      <c r="A39" s="50" t="s">
        <v>44</v>
      </c>
      <c r="B39" s="184"/>
      <c r="C39" s="348"/>
      <c r="D39" s="348"/>
      <c r="E39" s="185" t="str">
        <f>Translations!$B$245</f>
        <v>-- select --</v>
      </c>
      <c r="F39" s="345"/>
      <c r="G39" s="503"/>
    </row>
    <row r="40" spans="1:8" ht="13.5" customHeight="1" x14ac:dyDescent="0.25">
      <c r="A40" s="50" t="s">
        <v>45</v>
      </c>
      <c r="B40" s="184"/>
      <c r="C40" s="348"/>
      <c r="D40" s="348"/>
      <c r="E40" s="185" t="str">
        <f>Translations!$B$245</f>
        <v>-- select --</v>
      </c>
      <c r="F40" s="345"/>
      <c r="G40" s="503"/>
    </row>
    <row r="41" spans="1:8" ht="13.8" thickBot="1" x14ac:dyDescent="0.3">
      <c r="A41" s="51" t="s">
        <v>46</v>
      </c>
      <c r="B41" s="186"/>
      <c r="C41" s="349"/>
      <c r="D41" s="349"/>
      <c r="E41" s="187" t="str">
        <f>Translations!$B$245</f>
        <v>-- select --</v>
      </c>
      <c r="F41" s="345"/>
      <c r="G41" s="503"/>
    </row>
    <row r="42" spans="1:8" x14ac:dyDescent="0.25">
      <c r="B42" s="49"/>
      <c r="C42" s="49"/>
      <c r="D42" s="49"/>
      <c r="E42" s="57"/>
      <c r="F42" s="345"/>
      <c r="G42" s="69"/>
    </row>
    <row r="43" spans="1:8" s="73" customFormat="1" ht="13.5" customHeight="1" thickBot="1" x14ac:dyDescent="0.3">
      <c r="A43" s="70" t="s">
        <v>328</v>
      </c>
      <c r="B43" s="452" t="str">
        <f>Translations!B255</f>
        <v>Changes since prior year to specific parameters listed the FAR or ALCR</v>
      </c>
      <c r="C43" s="452"/>
      <c r="D43" s="452"/>
      <c r="E43" s="57"/>
      <c r="F43" s="345"/>
      <c r="G43" s="69"/>
      <c r="H43" s="209"/>
    </row>
    <row r="44" spans="1:8" s="73" customFormat="1" ht="12.75" customHeight="1" x14ac:dyDescent="0.25">
      <c r="A44" s="72" t="s">
        <v>59</v>
      </c>
      <c r="B44" s="515"/>
      <c r="C44" s="515"/>
      <c r="D44" s="515"/>
      <c r="E44" s="516"/>
      <c r="F44" s="345"/>
      <c r="G44" s="561" t="str">
        <f>Translations!B256</f>
        <v>&lt; Please provide comments where there are relevant changes in the parameters listed in FAR Article 16(5), 19, 20, 21 or 22, or relevant changes in the energy efficiency parameters listed in ALCR Articles 6(1) and 6(2) compared to the previous year. Relevant changes in the parameters include changes that may impact the allocation of emission allowances&gt;
&lt;Please note that from the reporting period 2026 onwards the parameters in FAR Article 22 and ALCR Articles 6(1) and 6(2) are no longer relevant. However, the parameters in FAR Articles 16(5), 19, 20 and 21 and ALCR Article 6(4) still have to be taken into account. Please provide the necessary comments on relevant changes in those parameters that may impact the allocation of emission allowances&gt;</v>
      </c>
      <c r="H44" s="209"/>
    </row>
    <row r="45" spans="1:8" s="73" customFormat="1" x14ac:dyDescent="0.25">
      <c r="A45" s="50" t="s">
        <v>60</v>
      </c>
      <c r="B45" s="511"/>
      <c r="C45" s="511"/>
      <c r="D45" s="511"/>
      <c r="E45" s="512"/>
      <c r="F45" s="345"/>
      <c r="G45" s="561"/>
      <c r="H45" s="209"/>
    </row>
    <row r="46" spans="1:8" s="73" customFormat="1" ht="12.75" customHeight="1" x14ac:dyDescent="0.25">
      <c r="A46" s="50" t="s">
        <v>321</v>
      </c>
      <c r="B46" s="511"/>
      <c r="C46" s="511"/>
      <c r="D46" s="511"/>
      <c r="E46" s="512"/>
      <c r="F46" s="345"/>
      <c r="G46" s="561"/>
      <c r="H46" s="209"/>
    </row>
    <row r="47" spans="1:8" s="73" customFormat="1" ht="12.75" customHeight="1" x14ac:dyDescent="0.25">
      <c r="A47" s="50" t="s">
        <v>322</v>
      </c>
      <c r="B47" s="511"/>
      <c r="C47" s="511"/>
      <c r="D47" s="511"/>
      <c r="E47" s="512"/>
      <c r="F47" s="345"/>
      <c r="G47" s="561"/>
      <c r="H47" s="209"/>
    </row>
    <row r="48" spans="1:8" s="73" customFormat="1" ht="12.75" customHeight="1" x14ac:dyDescent="0.25">
      <c r="A48" s="50" t="s">
        <v>323</v>
      </c>
      <c r="B48" s="511"/>
      <c r="C48" s="511"/>
      <c r="D48" s="511"/>
      <c r="E48" s="512"/>
      <c r="F48" s="345"/>
      <c r="G48" s="561"/>
      <c r="H48" s="209"/>
    </row>
    <row r="49" spans="1:8" s="73" customFormat="1" ht="12.75" customHeight="1" x14ac:dyDescent="0.25">
      <c r="A49" s="50" t="s">
        <v>324</v>
      </c>
      <c r="B49" s="511"/>
      <c r="C49" s="511"/>
      <c r="D49" s="511"/>
      <c r="E49" s="512"/>
      <c r="F49" s="345"/>
      <c r="G49" s="561"/>
      <c r="H49" s="209"/>
    </row>
    <row r="50" spans="1:8" s="73" customFormat="1" ht="12.75" customHeight="1" x14ac:dyDescent="0.25">
      <c r="A50" s="50" t="s">
        <v>325</v>
      </c>
      <c r="B50" s="511"/>
      <c r="C50" s="511"/>
      <c r="D50" s="511"/>
      <c r="E50" s="512"/>
      <c r="F50" s="345"/>
      <c r="G50" s="561"/>
      <c r="H50" s="209"/>
    </row>
    <row r="51" spans="1:8" s="73" customFormat="1" ht="12.75" customHeight="1" x14ac:dyDescent="0.25">
      <c r="A51" s="50" t="s">
        <v>326</v>
      </c>
      <c r="B51" s="511"/>
      <c r="C51" s="511"/>
      <c r="D51" s="511"/>
      <c r="E51" s="512"/>
      <c r="F51" s="345"/>
      <c r="G51" s="561"/>
      <c r="H51" s="209"/>
    </row>
    <row r="52" spans="1:8" s="73" customFormat="1" ht="12.75" customHeight="1" x14ac:dyDescent="0.25">
      <c r="A52" s="50" t="s">
        <v>327</v>
      </c>
      <c r="B52" s="511"/>
      <c r="C52" s="511"/>
      <c r="D52" s="511"/>
      <c r="E52" s="512"/>
      <c r="F52" s="345"/>
      <c r="G52" s="561"/>
      <c r="H52" s="209"/>
    </row>
    <row r="53" spans="1:8" s="73" customFormat="1" ht="16.8" customHeight="1" thickBot="1" x14ac:dyDescent="0.3">
      <c r="A53" s="51" t="s">
        <v>61</v>
      </c>
      <c r="B53" s="513"/>
      <c r="C53" s="513"/>
      <c r="D53" s="513"/>
      <c r="E53" s="514"/>
      <c r="F53" s="345"/>
      <c r="G53" s="561"/>
      <c r="H53" s="209"/>
    </row>
    <row r="54" spans="1:8" x14ac:dyDescent="0.25">
      <c r="A54" s="70"/>
      <c r="B54" s="49"/>
      <c r="C54" s="49"/>
      <c r="D54" s="49"/>
      <c r="E54" s="57"/>
      <c r="F54" s="345"/>
      <c r="G54" s="107"/>
    </row>
    <row r="55" spans="1:8" ht="13.5" customHeight="1" thickBot="1" x14ac:dyDescent="0.3">
      <c r="A55" s="70" t="s">
        <v>408</v>
      </c>
      <c r="B55" s="452" t="str">
        <f>Translations!$B$257</f>
        <v xml:space="preserve">Recommended Improvements, if any </v>
      </c>
      <c r="C55" s="452"/>
      <c r="D55" s="452"/>
      <c r="E55" s="57"/>
      <c r="F55" s="345"/>
      <c r="G55" s="69"/>
    </row>
    <row r="56" spans="1:8" ht="12.75" customHeight="1" x14ac:dyDescent="0.25">
      <c r="A56" s="72" t="s">
        <v>409</v>
      </c>
      <c r="B56" s="515"/>
      <c r="C56" s="515"/>
      <c r="D56" s="515"/>
      <c r="E56" s="516"/>
      <c r="F56" s="345"/>
      <c r="G56" s="539" t="str">
        <f>Translations!$B$258</f>
        <v>&lt;Please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v>
      </c>
    </row>
    <row r="57" spans="1:8" x14ac:dyDescent="0.25">
      <c r="A57" s="50" t="s">
        <v>410</v>
      </c>
      <c r="B57" s="511"/>
      <c r="C57" s="511"/>
      <c r="D57" s="511"/>
      <c r="E57" s="512"/>
      <c r="F57" s="345"/>
      <c r="G57" s="539"/>
    </row>
    <row r="58" spans="1:8" ht="12.75" customHeight="1" x14ac:dyDescent="0.25">
      <c r="A58" s="50" t="s">
        <v>411</v>
      </c>
      <c r="B58" s="511"/>
      <c r="C58" s="511"/>
      <c r="D58" s="511"/>
      <c r="E58" s="512"/>
      <c r="F58" s="345"/>
      <c r="G58" s="539"/>
    </row>
    <row r="59" spans="1:8" ht="12.75" customHeight="1" x14ac:dyDescent="0.25">
      <c r="A59" s="50" t="s">
        <v>412</v>
      </c>
      <c r="B59" s="511"/>
      <c r="C59" s="511"/>
      <c r="D59" s="511"/>
      <c r="E59" s="512"/>
      <c r="F59" s="345"/>
      <c r="G59" s="539"/>
    </row>
    <row r="60" spans="1:8" ht="12.75" customHeight="1" x14ac:dyDescent="0.25">
      <c r="A60" s="50" t="s">
        <v>413</v>
      </c>
      <c r="B60" s="511"/>
      <c r="C60" s="511"/>
      <c r="D60" s="511"/>
      <c r="E60" s="512"/>
      <c r="F60" s="345"/>
      <c r="G60" s="539"/>
    </row>
    <row r="61" spans="1:8" ht="12.75" customHeight="1" x14ac:dyDescent="0.25">
      <c r="A61" s="50" t="s">
        <v>414</v>
      </c>
      <c r="B61" s="511"/>
      <c r="C61" s="511"/>
      <c r="D61" s="511"/>
      <c r="E61" s="512"/>
      <c r="F61" s="345"/>
      <c r="G61" s="539"/>
    </row>
    <row r="62" spans="1:8" ht="12.75" customHeight="1" x14ac:dyDescent="0.25">
      <c r="A62" s="50" t="s">
        <v>415</v>
      </c>
      <c r="B62" s="511"/>
      <c r="C62" s="511"/>
      <c r="D62" s="511"/>
      <c r="E62" s="512"/>
      <c r="F62" s="345"/>
      <c r="G62" s="539"/>
    </row>
    <row r="63" spans="1:8" ht="12.75" customHeight="1" x14ac:dyDescent="0.25">
      <c r="A63" s="50" t="s">
        <v>416</v>
      </c>
      <c r="B63" s="511"/>
      <c r="C63" s="511"/>
      <c r="D63" s="511"/>
      <c r="E63" s="512"/>
      <c r="F63" s="345"/>
      <c r="G63" s="539"/>
    </row>
    <row r="64" spans="1:8" ht="12.75" customHeight="1" x14ac:dyDescent="0.25">
      <c r="A64" s="50" t="s">
        <v>417</v>
      </c>
      <c r="B64" s="511"/>
      <c r="C64" s="511"/>
      <c r="D64" s="511"/>
      <c r="E64" s="512"/>
      <c r="F64" s="345"/>
      <c r="G64" s="497"/>
    </row>
    <row r="65" spans="1:8" ht="13.8" thickBot="1" x14ac:dyDescent="0.3">
      <c r="A65" s="51" t="s">
        <v>418</v>
      </c>
      <c r="B65" s="513"/>
      <c r="C65" s="513"/>
      <c r="D65" s="513"/>
      <c r="E65" s="514"/>
      <c r="F65" s="345"/>
      <c r="G65" s="497"/>
    </row>
    <row r="66" spans="1:8" x14ac:dyDescent="0.25">
      <c r="B66" s="49"/>
      <c r="C66" s="49"/>
      <c r="D66" s="49"/>
      <c r="E66" s="57"/>
      <c r="F66" s="345"/>
      <c r="G66" s="69"/>
    </row>
    <row r="67" spans="1:8" s="55" customFormat="1" ht="38.25" customHeight="1" thickBot="1" x14ac:dyDescent="0.3">
      <c r="A67" s="70" t="s">
        <v>479</v>
      </c>
      <c r="B67" s="452" t="str">
        <f>Translations!$B$259</f>
        <v>Prior period findings or improvements that have NOT been resolved.  
Any findings or improvements reported in the verification report for the prior allocation period data report that have been resolved do not need to be listed here.</v>
      </c>
      <c r="C67" s="452"/>
      <c r="D67" s="452"/>
      <c r="E67" s="57"/>
      <c r="F67" s="345"/>
      <c r="G67" s="69"/>
      <c r="H67" s="209"/>
    </row>
    <row r="68" spans="1:8" s="55" customFormat="1" ht="12.75" customHeight="1" x14ac:dyDescent="0.25">
      <c r="A68" s="72" t="s">
        <v>480</v>
      </c>
      <c r="B68" s="515"/>
      <c r="C68" s="515"/>
      <c r="D68" s="515"/>
      <c r="E68" s="516"/>
      <c r="F68" s="345"/>
      <c r="G68" s="539" t="str">
        <f>Translations!$B$260</f>
        <v>Please complete any relevant data.  One cell per unresolved prior period finding (This includes both the prior BDR and prior ALCRs).  If further space is required, please add rows and individually number points.  If there are NO outstanding findings please state NOT APPLICABLE in the first row.</v>
      </c>
      <c r="H68" s="209"/>
    </row>
    <row r="69" spans="1:8" s="55" customFormat="1" x14ac:dyDescent="0.25">
      <c r="A69" s="50" t="s">
        <v>481</v>
      </c>
      <c r="B69" s="511"/>
      <c r="C69" s="511"/>
      <c r="D69" s="511"/>
      <c r="E69" s="512"/>
      <c r="F69" s="345"/>
      <c r="G69" s="539"/>
      <c r="H69" s="209"/>
    </row>
    <row r="70" spans="1:8" s="55" customFormat="1" ht="12.75" customHeight="1" x14ac:dyDescent="0.25">
      <c r="A70" s="50" t="s">
        <v>482</v>
      </c>
      <c r="B70" s="511"/>
      <c r="C70" s="511"/>
      <c r="D70" s="511"/>
      <c r="E70" s="512"/>
      <c r="F70" s="345"/>
      <c r="G70" s="539"/>
      <c r="H70" s="209"/>
    </row>
    <row r="71" spans="1:8" s="55" customFormat="1" ht="12.75" customHeight="1" x14ac:dyDescent="0.25">
      <c r="A71" s="50" t="s">
        <v>483</v>
      </c>
      <c r="B71" s="511"/>
      <c r="C71" s="511"/>
      <c r="D71" s="511"/>
      <c r="E71" s="512"/>
      <c r="F71" s="345"/>
      <c r="G71" s="539"/>
      <c r="H71" s="209"/>
    </row>
    <row r="72" spans="1:8" s="55" customFormat="1" ht="12.75" customHeight="1" x14ac:dyDescent="0.25">
      <c r="A72" s="50" t="s">
        <v>484</v>
      </c>
      <c r="B72" s="511"/>
      <c r="C72" s="511"/>
      <c r="D72" s="511"/>
      <c r="E72" s="512"/>
      <c r="F72" s="345"/>
      <c r="G72" s="539"/>
      <c r="H72" s="209"/>
    </row>
    <row r="73" spans="1:8" s="55" customFormat="1" ht="12.75" customHeight="1" x14ac:dyDescent="0.25">
      <c r="A73" s="50" t="s">
        <v>485</v>
      </c>
      <c r="B73" s="511"/>
      <c r="C73" s="511"/>
      <c r="D73" s="511"/>
      <c r="E73" s="512"/>
      <c r="F73" s="345"/>
      <c r="G73" s="539"/>
      <c r="H73" s="209"/>
    </row>
    <row r="74" spans="1:8" s="55" customFormat="1" ht="12.75" customHeight="1" x14ac:dyDescent="0.25">
      <c r="A74" s="50" t="s">
        <v>486</v>
      </c>
      <c r="B74" s="511"/>
      <c r="C74" s="511"/>
      <c r="D74" s="511"/>
      <c r="E74" s="512"/>
      <c r="F74" s="345"/>
      <c r="G74" s="539"/>
      <c r="H74" s="209"/>
    </row>
    <row r="75" spans="1:8" s="55" customFormat="1" ht="12.75" customHeight="1" x14ac:dyDescent="0.25">
      <c r="A75" s="50" t="s">
        <v>487</v>
      </c>
      <c r="B75" s="511"/>
      <c r="C75" s="511"/>
      <c r="D75" s="511"/>
      <c r="E75" s="512"/>
      <c r="F75" s="345"/>
      <c r="G75" s="539"/>
      <c r="H75" s="209"/>
    </row>
    <row r="76" spans="1:8" s="55" customFormat="1" ht="12.75" customHeight="1" x14ac:dyDescent="0.25">
      <c r="A76" s="50" t="s">
        <v>488</v>
      </c>
      <c r="B76" s="511"/>
      <c r="C76" s="511"/>
      <c r="D76" s="511"/>
      <c r="E76" s="512"/>
      <c r="F76" s="345"/>
      <c r="G76" s="539"/>
      <c r="H76" s="209"/>
    </row>
    <row r="77" spans="1:8" s="55" customFormat="1" ht="13.8" thickBot="1" x14ac:dyDescent="0.3">
      <c r="A77" s="51" t="s">
        <v>489</v>
      </c>
      <c r="B77" s="513"/>
      <c r="C77" s="513"/>
      <c r="D77" s="513"/>
      <c r="E77" s="514"/>
      <c r="F77" s="345"/>
      <c r="G77" s="539"/>
      <c r="H77" s="209"/>
    </row>
    <row r="78" spans="1:8" s="55" customFormat="1" x14ac:dyDescent="0.25">
      <c r="A78" s="70"/>
      <c r="B78" s="350"/>
      <c r="C78" s="350"/>
      <c r="D78" s="350"/>
      <c r="E78" s="57"/>
      <c r="F78" s="345"/>
      <c r="G78" s="107"/>
      <c r="H78" s="209"/>
    </row>
    <row r="79" spans="1:8" s="55" customFormat="1" ht="25.5" customHeight="1" thickBot="1" x14ac:dyDescent="0.3">
      <c r="A79" s="70" t="s">
        <v>649</v>
      </c>
      <c r="B79" s="560" t="str">
        <f>Translations!$B$261</f>
        <v>Provide below details about the energy efficiency recommendations that have not been completed, their status and your observations</v>
      </c>
      <c r="C79" s="560"/>
      <c r="D79" s="560"/>
      <c r="E79" s="560"/>
      <c r="F79" s="560"/>
      <c r="G79" s="560"/>
      <c r="H79" s="57"/>
    </row>
    <row r="80" spans="1:8" s="55" customFormat="1" ht="14.85" customHeight="1" thickBot="1" x14ac:dyDescent="0.3">
      <c r="A80" s="70"/>
      <c r="B80" s="351" t="str">
        <f>Translations!$B$262</f>
        <v>E.E. Recommendation</v>
      </c>
      <c r="C80" s="352" t="str">
        <f>Translations!$B$263</f>
        <v>Status</v>
      </c>
      <c r="D80" s="540" t="str">
        <f>Translations!$B$264</f>
        <v>Observations</v>
      </c>
      <c r="E80" s="541"/>
      <c r="F80" s="73"/>
      <c r="G80" s="562"/>
      <c r="H80" s="57"/>
    </row>
    <row r="81" spans="1:8" s="55" customFormat="1" ht="43.65" customHeight="1" x14ac:dyDescent="0.25">
      <c r="A81" s="359" t="s">
        <v>651</v>
      </c>
      <c r="B81" s="353"/>
      <c r="C81" s="354" t="s">
        <v>157</v>
      </c>
      <c r="D81" s="515"/>
      <c r="E81" s="516"/>
      <c r="F81" s="73"/>
      <c r="G81" s="561" t="str">
        <f>Translations!$B$265</f>
        <v>&lt; Under the 'recommendation' heading please give a 'title name' and describe in general terms the recommendation from the energy audit report or certified energy management system, with a clear and traceable reference to the audit report or certified energy management system output for each relevant recommendation. &gt;
&lt; Under your 'observations' please provide any detail that would be relevant for the CA to know: e.g. any observations on the operator's evidence checked (in general terms the type of evidence checked), whether the evidence was clear, whether evidence from the operator did not sufficiently demonstrate that implementation was completed, whether the evidence shows that the recommendation was still outstanding&gt;</v>
      </c>
      <c r="H81" s="57"/>
    </row>
    <row r="82" spans="1:8" s="55" customFormat="1" ht="43.65" customHeight="1" x14ac:dyDescent="0.25">
      <c r="A82" s="360" t="s">
        <v>652</v>
      </c>
      <c r="B82" s="355"/>
      <c r="C82" s="356" t="s">
        <v>157</v>
      </c>
      <c r="D82" s="511"/>
      <c r="E82" s="512"/>
      <c r="F82" s="73"/>
      <c r="G82" s="561"/>
      <c r="H82" s="57"/>
    </row>
    <row r="83" spans="1:8" s="55" customFormat="1" ht="43.65" customHeight="1" x14ac:dyDescent="0.25">
      <c r="A83" s="360" t="s">
        <v>653</v>
      </c>
      <c r="B83" s="355"/>
      <c r="C83" s="356" t="s">
        <v>157</v>
      </c>
      <c r="D83" s="511"/>
      <c r="E83" s="512"/>
      <c r="F83" s="73"/>
      <c r="G83" s="561"/>
      <c r="H83" s="57"/>
    </row>
    <row r="84" spans="1:8" s="55" customFormat="1" ht="43.65" customHeight="1" x14ac:dyDescent="0.25">
      <c r="A84" s="360" t="s">
        <v>654</v>
      </c>
      <c r="B84" s="355"/>
      <c r="C84" s="356" t="s">
        <v>157</v>
      </c>
      <c r="D84" s="511"/>
      <c r="E84" s="512"/>
      <c r="F84" s="73"/>
      <c r="G84" s="561"/>
      <c r="H84" s="57"/>
    </row>
    <row r="85" spans="1:8" s="55" customFormat="1" ht="43.65" customHeight="1" x14ac:dyDescent="0.25">
      <c r="A85" s="360" t="s">
        <v>655</v>
      </c>
      <c r="B85" s="355"/>
      <c r="C85" s="356" t="s">
        <v>157</v>
      </c>
      <c r="D85" s="511"/>
      <c r="E85" s="512"/>
      <c r="F85" s="73"/>
      <c r="G85" s="561"/>
      <c r="H85" s="57"/>
    </row>
    <row r="86" spans="1:8" s="55" customFormat="1" ht="43.65" customHeight="1" x14ac:dyDescent="0.25">
      <c r="A86" s="360" t="s">
        <v>656</v>
      </c>
      <c r="B86" s="355"/>
      <c r="C86" s="356" t="s">
        <v>157</v>
      </c>
      <c r="D86" s="511"/>
      <c r="E86" s="512"/>
      <c r="F86" s="73"/>
      <c r="G86" s="318"/>
      <c r="H86" s="57"/>
    </row>
    <row r="87" spans="1:8" s="55" customFormat="1" ht="43.65" customHeight="1" x14ac:dyDescent="0.25">
      <c r="A87" s="360" t="s">
        <v>657</v>
      </c>
      <c r="B87" s="355"/>
      <c r="C87" s="356" t="s">
        <v>157</v>
      </c>
      <c r="D87" s="511"/>
      <c r="E87" s="512"/>
      <c r="F87" s="73"/>
      <c r="G87" s="318"/>
      <c r="H87" s="57"/>
    </row>
    <row r="88" spans="1:8" s="55" customFormat="1" ht="43.65" customHeight="1" x14ac:dyDescent="0.25">
      <c r="A88" s="360" t="s">
        <v>658</v>
      </c>
      <c r="B88" s="355"/>
      <c r="C88" s="356" t="s">
        <v>157</v>
      </c>
      <c r="D88" s="511"/>
      <c r="E88" s="512"/>
      <c r="F88" s="73"/>
      <c r="G88" s="318"/>
      <c r="H88" s="57"/>
    </row>
    <row r="89" spans="1:8" s="55" customFormat="1" ht="43.65" customHeight="1" x14ac:dyDescent="0.25">
      <c r="A89" s="360" t="s">
        <v>659</v>
      </c>
      <c r="B89" s="355"/>
      <c r="C89" s="356" t="s">
        <v>157</v>
      </c>
      <c r="D89" s="511"/>
      <c r="E89" s="512"/>
      <c r="F89" s="73"/>
      <c r="G89" s="318"/>
      <c r="H89" s="57"/>
    </row>
    <row r="90" spans="1:8" s="55" customFormat="1" ht="43.65" customHeight="1" thickBot="1" x14ac:dyDescent="0.3">
      <c r="A90" s="361" t="s">
        <v>660</v>
      </c>
      <c r="B90" s="357"/>
      <c r="C90" s="358" t="s">
        <v>157</v>
      </c>
      <c r="D90" s="513"/>
      <c r="E90" s="514"/>
      <c r="F90" s="73"/>
      <c r="G90" s="563" t="str">
        <f>Translations!$B$266</f>
        <v>&lt; If more than 10 lines are needed, you can insert more lines by copying the line for G10 and inserting below the line.  This will carry over all the formatting and drop down boxes.  Please amend the G# to the updated number</v>
      </c>
      <c r="H90" s="57"/>
    </row>
    <row r="91" spans="1:8" s="55" customFormat="1" x14ac:dyDescent="0.25">
      <c r="A91" s="73"/>
      <c r="B91" s="73"/>
      <c r="C91" s="73"/>
      <c r="D91" s="73"/>
      <c r="E91" s="73"/>
      <c r="F91" s="73"/>
      <c r="G91" s="73"/>
      <c r="H91" s="73"/>
    </row>
    <row r="92" spans="1:8" s="55" customFormat="1" ht="25.5" customHeight="1" thickBot="1" x14ac:dyDescent="0.3">
      <c r="A92" s="70" t="s">
        <v>661</v>
      </c>
      <c r="B92" s="564" t="str">
        <f>Translations!$B$278</f>
        <v>Reasons for not carrying out checks on applicability of exceptions to conditionality of allocation; and any relevant observations</v>
      </c>
      <c r="C92" s="564"/>
      <c r="D92" s="564"/>
      <c r="E92" s="564"/>
      <c r="F92" s="565"/>
      <c r="G92" s="565"/>
      <c r="H92" s="57"/>
    </row>
    <row r="93" spans="1:8" s="55" customFormat="1" ht="12.75" customHeight="1" x14ac:dyDescent="0.25">
      <c r="A93" s="362" t="s">
        <v>662</v>
      </c>
      <c r="B93" s="515"/>
      <c r="C93" s="515"/>
      <c r="D93" s="515"/>
      <c r="E93" s="516"/>
      <c r="F93" s="319"/>
      <c r="G93" s="561" t="str">
        <f>Translations!$B$279</f>
        <v>&lt; Please give brief reasons why  no checks were done on the applicability of exceptions to conditionality of allocation&gt;
&lt;NOTE: if the implementation of all energy efficiency recommendations has been completed, please state "Not Applicable" in response to this question&gt;</v>
      </c>
      <c r="H93" s="57"/>
    </row>
    <row r="94" spans="1:8" s="55" customFormat="1" x14ac:dyDescent="0.25">
      <c r="A94" s="363" t="s">
        <v>663</v>
      </c>
      <c r="B94" s="511"/>
      <c r="C94" s="511"/>
      <c r="D94" s="511"/>
      <c r="E94" s="512"/>
      <c r="F94" s="319"/>
      <c r="G94" s="561"/>
      <c r="H94" s="57"/>
    </row>
    <row r="95" spans="1:8" s="55" customFormat="1" ht="12.75" customHeight="1" x14ac:dyDescent="0.25">
      <c r="A95" s="363" t="s">
        <v>664</v>
      </c>
      <c r="B95" s="511"/>
      <c r="C95" s="511"/>
      <c r="D95" s="511"/>
      <c r="E95" s="512"/>
      <c r="F95" s="319"/>
      <c r="G95" s="561"/>
      <c r="H95" s="57"/>
    </row>
    <row r="96" spans="1:8" s="55" customFormat="1" ht="12.75" customHeight="1" x14ac:dyDescent="0.25">
      <c r="A96" s="363" t="s">
        <v>665</v>
      </c>
      <c r="B96" s="511"/>
      <c r="C96" s="511"/>
      <c r="D96" s="511"/>
      <c r="E96" s="512"/>
      <c r="F96" s="319"/>
      <c r="G96" s="561"/>
      <c r="H96" s="57"/>
    </row>
    <row r="97" spans="1:8" s="55" customFormat="1" ht="12.75" customHeight="1" thickBot="1" x14ac:dyDescent="0.3">
      <c r="A97" s="364" t="s">
        <v>666</v>
      </c>
      <c r="B97" s="513"/>
      <c r="C97" s="513"/>
      <c r="D97" s="513"/>
      <c r="E97" s="514"/>
      <c r="F97" s="319"/>
      <c r="G97" s="561"/>
      <c r="H97" s="57"/>
    </row>
    <row r="98" spans="1:8" s="55" customFormat="1" x14ac:dyDescent="0.25">
      <c r="A98" s="73"/>
      <c r="B98" s="73"/>
      <c r="C98" s="73"/>
      <c r="D98" s="73"/>
      <c r="E98" s="73"/>
      <c r="F98" s="319"/>
      <c r="G98" s="319"/>
      <c r="H98" s="57"/>
    </row>
    <row r="99" spans="1:8" s="55" customFormat="1" ht="18.75" customHeight="1" thickBot="1" x14ac:dyDescent="0.3">
      <c r="A99" s="70" t="s">
        <v>667</v>
      </c>
      <c r="B99" s="560" t="str">
        <f>Translations!$B$280</f>
        <v>Provide below details about any exceptions that apply and your observations</v>
      </c>
      <c r="C99" s="560"/>
      <c r="D99" s="560"/>
      <c r="E99" s="560"/>
      <c r="F99" s="560"/>
      <c r="G99" s="560"/>
      <c r="H99" s="57"/>
    </row>
    <row r="100" spans="1:8" s="55" customFormat="1" ht="14.85" customHeight="1" x14ac:dyDescent="0.25">
      <c r="A100" s="362"/>
      <c r="B100" s="365" t="str">
        <f>Translations!$B$281</f>
        <v>Applicable exceptions</v>
      </c>
      <c r="C100" s="530" t="str">
        <f>Translations!$B$282</f>
        <v>Recommendation Title &amp; Observations</v>
      </c>
      <c r="D100" s="531"/>
      <c r="E100" s="532"/>
      <c r="F100" s="73"/>
      <c r="G100" s="566"/>
      <c r="H100" s="80"/>
    </row>
    <row r="101" spans="1:8" s="55" customFormat="1" ht="42" customHeight="1" x14ac:dyDescent="0.25">
      <c r="A101" s="523" t="s">
        <v>668</v>
      </c>
      <c r="B101" s="511" t="s">
        <v>157</v>
      </c>
      <c r="C101" s="524"/>
      <c r="D101" s="525"/>
      <c r="E101" s="526"/>
      <c r="F101" s="73"/>
      <c r="G101" s="563" t="str">
        <f>Translations!$B$283</f>
        <v>&lt;For each exception, give the 'title name' of the recommendation in the first line, then the observation in the second line of each I#.  If recommendation is also listed in Table G above, please use the same title name to enable cross referencing.&gt;</v>
      </c>
      <c r="H101" s="80"/>
    </row>
    <row r="102" spans="1:8" s="55" customFormat="1" ht="45.9" customHeight="1" x14ac:dyDescent="0.25">
      <c r="A102" s="523"/>
      <c r="B102" s="511"/>
      <c r="C102" s="527"/>
      <c r="D102" s="528"/>
      <c r="E102" s="529"/>
      <c r="F102" s="73"/>
      <c r="G102" s="561" t="str">
        <f>Translations!$B$284</f>
        <v xml:space="preserve">&lt; If the recommendation is not completed, the verifier shall check for each recommendation issued in the first four years of the baseline period whether any of the 6  exception types applies. Please state for each type of exception  the recommendation(s) it relates to.&gt;
Under your observations please also provide the following details as a minimum:
a) why the exception is applicable, 
b) (in general terms) what evidence was provided by the operator (e.g. sworn statements, calculations, other evidence)
c) any relevant observations on the evaluation of the evidence 
For the applicable exceptions please also describe the following:
- Article 22a(1)(a): information on the pay-back time provided by the operator and confirmation that this exceeds 3 years
- Article 22a(1)(b): confirmation that the investment costs exceed the thresholds in Article 22a(1)(b) FAR
- Article 22a(1)(c): confirmation that the recommendation does not relate to the industry process of the installation
- Article 22a(1)(d): confirmation that the recommendations require specific conditions for implementation: state the specific conditions and that these conditions have not yet occurred. If there was a sworn statement or other evidence that the recommendations will be implemented once specific conditions occur, please also state this. 
- Article 22a(1)(e): confirmation that other measures were implemented during or after the baseline period and that these measures led to equivalent GHG emission reductions within the installation
</v>
      </c>
      <c r="H102" s="80"/>
    </row>
    <row r="103" spans="1:8" s="55" customFormat="1" ht="21.45" customHeight="1" x14ac:dyDescent="0.25">
      <c r="A103" s="523" t="s">
        <v>669</v>
      </c>
      <c r="B103" s="511" t="s">
        <v>157</v>
      </c>
      <c r="C103" s="524"/>
      <c r="D103" s="525"/>
      <c r="E103" s="526"/>
      <c r="F103" s="73"/>
      <c r="G103" s="561"/>
      <c r="H103" s="80"/>
    </row>
    <row r="104" spans="1:8" s="55" customFormat="1" ht="50.1" customHeight="1" x14ac:dyDescent="0.25">
      <c r="A104" s="523"/>
      <c r="B104" s="511"/>
      <c r="C104" s="527"/>
      <c r="D104" s="528"/>
      <c r="E104" s="529"/>
      <c r="F104" s="73"/>
      <c r="G104" s="561"/>
      <c r="H104" s="80"/>
    </row>
    <row r="105" spans="1:8" s="55" customFormat="1" ht="21.45" customHeight="1" x14ac:dyDescent="0.25">
      <c r="A105" s="523" t="s">
        <v>670</v>
      </c>
      <c r="B105" s="511" t="s">
        <v>157</v>
      </c>
      <c r="C105" s="524"/>
      <c r="D105" s="525"/>
      <c r="E105" s="526"/>
      <c r="F105" s="73"/>
      <c r="G105" s="561"/>
      <c r="H105" s="80"/>
    </row>
    <row r="106" spans="1:8" s="55" customFormat="1" ht="44.1" customHeight="1" x14ac:dyDescent="0.25">
      <c r="A106" s="523"/>
      <c r="B106" s="511"/>
      <c r="C106" s="527"/>
      <c r="D106" s="528"/>
      <c r="E106" s="529"/>
      <c r="F106" s="73"/>
      <c r="G106" s="561"/>
      <c r="H106" s="80"/>
    </row>
    <row r="107" spans="1:8" s="55" customFormat="1" ht="24" customHeight="1" x14ac:dyDescent="0.25">
      <c r="A107" s="523" t="s">
        <v>671</v>
      </c>
      <c r="B107" s="511" t="s">
        <v>157</v>
      </c>
      <c r="C107" s="524"/>
      <c r="D107" s="525"/>
      <c r="E107" s="526"/>
      <c r="F107" s="73"/>
      <c r="G107" s="561"/>
      <c r="H107" s="80"/>
    </row>
    <row r="108" spans="1:8" s="55" customFormat="1" ht="48.9" customHeight="1" x14ac:dyDescent="0.25">
      <c r="A108" s="523"/>
      <c r="B108" s="511"/>
      <c r="C108" s="527"/>
      <c r="D108" s="528"/>
      <c r="E108" s="529"/>
      <c r="F108" s="73"/>
      <c r="G108" s="561"/>
      <c r="H108" s="80"/>
    </row>
    <row r="109" spans="1:8" s="55" customFormat="1" ht="21.45" customHeight="1" x14ac:dyDescent="0.25">
      <c r="A109" s="523" t="s">
        <v>672</v>
      </c>
      <c r="B109" s="511" t="s">
        <v>157</v>
      </c>
      <c r="C109" s="524"/>
      <c r="D109" s="525"/>
      <c r="E109" s="526"/>
      <c r="F109" s="73"/>
      <c r="G109" s="561"/>
      <c r="H109" s="80"/>
    </row>
    <row r="110" spans="1:8" s="55" customFormat="1" ht="62.1" customHeight="1" x14ac:dyDescent="0.25">
      <c r="A110" s="523"/>
      <c r="B110" s="511"/>
      <c r="C110" s="527"/>
      <c r="D110" s="528"/>
      <c r="E110" s="529"/>
      <c r="F110" s="73"/>
      <c r="G110" s="561"/>
      <c r="H110" s="80"/>
    </row>
    <row r="111" spans="1:8" s="55" customFormat="1" ht="23.7" customHeight="1" x14ac:dyDescent="0.25">
      <c r="A111" s="523" t="s">
        <v>673</v>
      </c>
      <c r="B111" s="511" t="s">
        <v>157</v>
      </c>
      <c r="C111" s="524"/>
      <c r="D111" s="525"/>
      <c r="E111" s="526"/>
      <c r="F111" s="73"/>
      <c r="G111" s="561"/>
      <c r="H111" s="80"/>
    </row>
    <row r="112" spans="1:8" s="55" customFormat="1" ht="49.5" customHeight="1" thickBot="1" x14ac:dyDescent="0.3">
      <c r="A112" s="533"/>
      <c r="B112" s="513"/>
      <c r="C112" s="527"/>
      <c r="D112" s="528"/>
      <c r="E112" s="529"/>
      <c r="F112" s="73"/>
      <c r="G112" s="565"/>
      <c r="H112" s="80"/>
    </row>
    <row r="113" spans="1:8" s="54" customFormat="1" x14ac:dyDescent="0.25">
      <c r="A113" s="73"/>
      <c r="B113" s="73"/>
      <c r="C113" s="73"/>
      <c r="D113" s="73"/>
      <c r="E113" s="73"/>
      <c r="F113" s="73"/>
      <c r="G113" s="567"/>
      <c r="H113" s="209"/>
    </row>
    <row r="114" spans="1:8" s="54" customFormat="1" x14ac:dyDescent="0.25">
      <c r="A114" s="534" t="str">
        <f>Translations!$B$297</f>
        <v>Annex 1B - Methodologies to close data gaps</v>
      </c>
      <c r="B114" s="534"/>
      <c r="C114" s="534"/>
      <c r="D114" s="534"/>
      <c r="E114" s="534"/>
      <c r="F114" s="270"/>
      <c r="G114" s="567"/>
      <c r="H114" s="209"/>
    </row>
    <row r="115" spans="1:8" s="54" customFormat="1" ht="13.8" thickBot="1" x14ac:dyDescent="0.3">
      <c r="A115" s="270"/>
      <c r="B115" s="270"/>
      <c r="C115" s="270"/>
      <c r="D115" s="270"/>
      <c r="E115" s="270"/>
      <c r="F115" s="270"/>
      <c r="G115" s="567"/>
      <c r="H115" s="209"/>
    </row>
    <row r="116" spans="1:8" s="54" customFormat="1" ht="25.35" customHeight="1" thickBot="1" x14ac:dyDescent="0.3">
      <c r="A116" s="57"/>
      <c r="B116" s="520" t="str">
        <f>Translations!$B$298</f>
        <v>Was one or more data gap methods required?</v>
      </c>
      <c r="C116" s="521"/>
      <c r="D116" s="522"/>
      <c r="E116" s="188" t="str">
        <f>Translations!$B$245</f>
        <v>-- select --</v>
      </c>
      <c r="F116" s="270"/>
      <c r="G116" s="568" t="str">
        <f>Translations!$B$299</f>
        <v>&lt;A data gap method as required by Article 12 FAR&gt;</v>
      </c>
      <c r="H116" s="209"/>
    </row>
    <row r="117" spans="1:8" s="54" customFormat="1" ht="13.8" thickBot="1" x14ac:dyDescent="0.3">
      <c r="A117" s="57"/>
      <c r="B117" s="520" t="str">
        <f>Translations!$B$300</f>
        <v>If Yes, were these part of the MMP submitted for verification?</v>
      </c>
      <c r="C117" s="521"/>
      <c r="D117" s="522"/>
      <c r="E117" s="189" t="str">
        <f>Translations!$B$245</f>
        <v>-- select --</v>
      </c>
      <c r="F117" s="270"/>
      <c r="G117" s="102"/>
      <c r="H117" s="209"/>
    </row>
    <row r="118" spans="1:8" s="54" customFormat="1" ht="13.8" thickBot="1" x14ac:dyDescent="0.3">
      <c r="A118" s="57"/>
      <c r="B118" s="520" t="str">
        <f>Translations!$B$301</f>
        <v>If Yes, were these approved by the CA before completion of the verification?</v>
      </c>
      <c r="C118" s="521"/>
      <c r="D118" s="522"/>
      <c r="E118" s="189" t="str">
        <f>Translations!$B$245</f>
        <v>-- select --</v>
      </c>
      <c r="F118" s="270"/>
      <c r="G118" s="74"/>
      <c r="H118" s="209"/>
    </row>
    <row r="119" spans="1:8" s="54" customFormat="1" ht="13.8" thickBot="1" x14ac:dyDescent="0.3">
      <c r="A119" s="57"/>
      <c r="B119" s="520" t="str">
        <f>Translations!$B$302</f>
        <v xml:space="preserve">If No, - </v>
      </c>
      <c r="C119" s="521"/>
      <c r="D119" s="522"/>
      <c r="E119" s="75"/>
      <c r="F119" s="270"/>
      <c r="G119" s="74"/>
      <c r="H119" s="209"/>
    </row>
    <row r="120" spans="1:8" s="54" customFormat="1" x14ac:dyDescent="0.25">
      <c r="A120" s="57"/>
      <c r="B120" s="520" t="str">
        <f>Translations!$B$303</f>
        <v>a) were the method(s) used conservative (If No, please provide more details below):</v>
      </c>
      <c r="C120" s="521"/>
      <c r="D120" s="522"/>
      <c r="E120" s="189" t="str">
        <f>Translations!$B$245</f>
        <v>-- select --</v>
      </c>
      <c r="F120" s="270"/>
      <c r="H120" s="209"/>
    </row>
    <row r="121" spans="1:8" s="54" customFormat="1" ht="13.8" thickBot="1" x14ac:dyDescent="0.3">
      <c r="A121" s="57"/>
      <c r="B121" s="517"/>
      <c r="C121" s="518"/>
      <c r="D121" s="519"/>
      <c r="E121" s="75"/>
      <c r="F121" s="270"/>
      <c r="G121" s="78" t="str">
        <f>Translations!$B$304</f>
        <v>&lt;Include more details about the method(s) used&gt;</v>
      </c>
      <c r="H121" s="209"/>
    </row>
    <row r="122" spans="1:8" s="54" customFormat="1" ht="57.75" customHeight="1" x14ac:dyDescent="0.25">
      <c r="A122" s="57"/>
      <c r="B122" s="520" t="str">
        <f>Translations!$B$305</f>
        <v>b) did any method lead to a material misstatement (If Yes, please provide more details below):</v>
      </c>
      <c r="C122" s="521"/>
      <c r="D122" s="522"/>
      <c r="E122" s="189" t="str">
        <f>Translations!$B$245</f>
        <v>-- select --</v>
      </c>
      <c r="F122" s="270"/>
      <c r="G122" s="74"/>
      <c r="H122" s="209"/>
    </row>
    <row r="123" spans="1:8" s="54" customFormat="1" ht="39" customHeight="1" thickBot="1" x14ac:dyDescent="0.3">
      <c r="A123" s="57"/>
      <c r="B123" s="517"/>
      <c r="C123" s="518"/>
      <c r="D123" s="519"/>
      <c r="E123" s="106"/>
      <c r="F123" s="270"/>
      <c r="G123" s="78" t="str">
        <f>Translations!$B$306</f>
        <v>&lt;Include more details about which method(s) gave rise to a material misstatement and why&gt;</v>
      </c>
      <c r="H123" s="209"/>
    </row>
    <row r="124" spans="1:8" s="54" customFormat="1" x14ac:dyDescent="0.25">
      <c r="A124" s="57"/>
      <c r="B124" s="66"/>
      <c r="C124" s="66"/>
      <c r="D124" s="66"/>
      <c r="E124" s="48"/>
      <c r="F124" s="270"/>
      <c r="G124" s="74"/>
      <c r="H124" s="209"/>
    </row>
    <row r="125" spans="1:8" s="54" customFormat="1" x14ac:dyDescent="0.25">
      <c r="A125" s="57"/>
      <c r="B125" s="66"/>
      <c r="C125" s="66"/>
      <c r="D125" s="66"/>
      <c r="E125" s="48"/>
      <c r="F125" s="48"/>
      <c r="G125" s="74"/>
      <c r="H125" s="209"/>
    </row>
    <row r="126" spans="1:8" s="54" customFormat="1" x14ac:dyDescent="0.25">
      <c r="A126" s="57"/>
      <c r="B126" s="66"/>
      <c r="C126" s="66"/>
      <c r="D126" s="66"/>
      <c r="E126" s="48"/>
      <c r="F126" s="48"/>
      <c r="G126" s="74"/>
      <c r="H126" s="209"/>
    </row>
    <row r="127" spans="1:8" s="54" customFormat="1" x14ac:dyDescent="0.25">
      <c r="A127" s="57"/>
      <c r="B127" s="66"/>
      <c r="C127" s="66"/>
      <c r="D127" s="66"/>
      <c r="E127" s="48"/>
      <c r="F127" s="48"/>
      <c r="G127" s="74"/>
      <c r="H127" s="209"/>
    </row>
    <row r="128" spans="1:8" x14ac:dyDescent="0.25">
      <c r="G128" s="74"/>
    </row>
    <row r="129" spans="7:7" x14ac:dyDescent="0.25">
      <c r="G129" s="74"/>
    </row>
    <row r="130" spans="7:7" x14ac:dyDescent="0.25">
      <c r="G130" s="74"/>
    </row>
    <row r="131" spans="7:7" x14ac:dyDescent="0.25">
      <c r="G131" s="74"/>
    </row>
    <row r="132" spans="7:7" x14ac:dyDescent="0.25">
      <c r="G132" s="74"/>
    </row>
  </sheetData>
  <sheetProtection formatCells="0" formatColumns="0" formatRows="0"/>
  <customSheetViews>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02">
    <mergeCell ref="B3:D3"/>
    <mergeCell ref="A2:E2"/>
    <mergeCell ref="A1:E1"/>
    <mergeCell ref="A114:E114"/>
    <mergeCell ref="G37:G41"/>
    <mergeCell ref="G32:G36"/>
    <mergeCell ref="G24:G28"/>
    <mergeCell ref="G76:G77"/>
    <mergeCell ref="B79:G79"/>
    <mergeCell ref="D80:E80"/>
    <mergeCell ref="D81:E81"/>
    <mergeCell ref="D86:E86"/>
    <mergeCell ref="D87:E87"/>
    <mergeCell ref="D88:E88"/>
    <mergeCell ref="D89:E89"/>
    <mergeCell ref="D90:E90"/>
    <mergeCell ref="G19:G23"/>
    <mergeCell ref="G64:G65"/>
    <mergeCell ref="G68:G75"/>
    <mergeCell ref="G56:G63"/>
    <mergeCell ref="G44:G53"/>
    <mergeCell ref="B97:E97"/>
    <mergeCell ref="G81:G85"/>
    <mergeCell ref="D82:E82"/>
    <mergeCell ref="G12:G16"/>
    <mergeCell ref="A4:E4"/>
    <mergeCell ref="G7:G11"/>
    <mergeCell ref="B57:E57"/>
    <mergeCell ref="B58:E58"/>
    <mergeCell ref="B59:E59"/>
    <mergeCell ref="B60:E60"/>
    <mergeCell ref="B30:D30"/>
    <mergeCell ref="B43:D43"/>
    <mergeCell ref="B55:D55"/>
    <mergeCell ref="B6:D6"/>
    <mergeCell ref="B18:D18"/>
    <mergeCell ref="B31:D31"/>
    <mergeCell ref="B44:E44"/>
    <mergeCell ref="B45:E45"/>
    <mergeCell ref="B46:E46"/>
    <mergeCell ref="B47:E47"/>
    <mergeCell ref="B48:E48"/>
    <mergeCell ref="B49:E49"/>
    <mergeCell ref="B50:E50"/>
    <mergeCell ref="B51:E51"/>
    <mergeCell ref="B52:E52"/>
    <mergeCell ref="G93:G97"/>
    <mergeCell ref="B93:E93"/>
    <mergeCell ref="B94:E94"/>
    <mergeCell ref="B95:E95"/>
    <mergeCell ref="B96:E96"/>
    <mergeCell ref="B70:E70"/>
    <mergeCell ref="B71:E71"/>
    <mergeCell ref="B72:E72"/>
    <mergeCell ref="A111:A112"/>
    <mergeCell ref="B111:B112"/>
    <mergeCell ref="G102:G111"/>
    <mergeCell ref="A103:A104"/>
    <mergeCell ref="B103:B104"/>
    <mergeCell ref="A105:A106"/>
    <mergeCell ref="B105:B106"/>
    <mergeCell ref="A107:A108"/>
    <mergeCell ref="B107:B108"/>
    <mergeCell ref="A109:A110"/>
    <mergeCell ref="B109:B110"/>
    <mergeCell ref="D83:E83"/>
    <mergeCell ref="D84:E84"/>
    <mergeCell ref="D85:E85"/>
    <mergeCell ref="B92:E92"/>
    <mergeCell ref="B73:E73"/>
    <mergeCell ref="B123:D123"/>
    <mergeCell ref="B117:D117"/>
    <mergeCell ref="B118:D118"/>
    <mergeCell ref="B119:D119"/>
    <mergeCell ref="B120:D120"/>
    <mergeCell ref="B122:D122"/>
    <mergeCell ref="B121:D121"/>
    <mergeCell ref="B99:G99"/>
    <mergeCell ref="A101:A102"/>
    <mergeCell ref="B101:B102"/>
    <mergeCell ref="B116:D116"/>
    <mergeCell ref="C101:E102"/>
    <mergeCell ref="C103:E104"/>
    <mergeCell ref="C105:E106"/>
    <mergeCell ref="C107:E108"/>
    <mergeCell ref="C109:E110"/>
    <mergeCell ref="C111:E112"/>
    <mergeCell ref="C100:E100"/>
    <mergeCell ref="B74:E74"/>
    <mergeCell ref="B75:E75"/>
    <mergeCell ref="B76:E76"/>
    <mergeCell ref="B77:E77"/>
    <mergeCell ref="B68:E68"/>
    <mergeCell ref="B69:E69"/>
    <mergeCell ref="B53:E53"/>
    <mergeCell ref="B56:E56"/>
    <mergeCell ref="B61:E61"/>
    <mergeCell ref="B62:E62"/>
    <mergeCell ref="B63:E63"/>
    <mergeCell ref="B64:E64"/>
    <mergeCell ref="B65:E65"/>
    <mergeCell ref="B67:D67"/>
  </mergeCells>
  <phoneticPr fontId="0" type="noConversion"/>
  <dataValidations xWindow="691" yWindow="325" count="4">
    <dataValidation type="list" allowBlank="1" showErrorMessage="1" prompt="Please select: yes or no" sqref="E32:E41 E7:E16 E19:E28" xr:uid="{00000000-0002-0000-0300-000000000000}">
      <formula1>SelectYesNo</formula1>
    </dataValidation>
    <dataValidation type="list" allowBlank="1" showInputMessage="1" showErrorMessage="1" sqref="E120 E122 E116:E118" xr:uid="{00000000-0002-0000-0300-000001000000}">
      <formula1>SelectYesNo</formula1>
    </dataValidation>
    <dataValidation type="list" allowBlank="1" showInputMessage="1" showErrorMessage="1" sqref="B101 B103:B112" xr:uid="{AB13DED5-4F40-4356-847C-4E2A19296830}">
      <formula1>Cond_Exceptions</formula1>
    </dataValidation>
    <dataValidation type="list" allowBlank="1" showInputMessage="1" showErrorMessage="1" sqref="C81:C90" xr:uid="{CE35E16D-ECB2-4C74-8E46-D3A5DD80C18F}">
      <formula1>Status_Recom</formula1>
    </dataValidation>
  </dataValidations>
  <pageMargins left="0.74803149606299213" right="0.74803149606299213" top="0.35433070866141736" bottom="0.78740157480314965" header="0.23622047244094491" footer="0.47244094488188981"/>
  <pageSetup paperSize="9" scale="96" fitToHeight="0" orientation="portrait" r:id="rId1"/>
  <headerFooter alignWithMargins="0">
    <oddFooter>&amp;L&amp;F/
&amp;A&amp;C&amp;P/&amp;N&amp;RPrinted :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63"/>
  <sheetViews>
    <sheetView topLeftCell="A31" workbookViewId="0">
      <selection activeCell="B26" sqref="B26"/>
    </sheetView>
  </sheetViews>
  <sheetFormatPr defaultColWidth="9.109375" defaultRowHeight="13.2" x14ac:dyDescent="0.25"/>
  <cols>
    <col min="1" max="1" width="20.33203125" style="57" customWidth="1"/>
    <col min="2" max="2" width="74.109375" style="66" customWidth="1"/>
    <col min="3" max="3" width="73.109375" style="48" customWidth="1"/>
    <col min="4" max="4" width="9.109375" style="208"/>
    <col min="5" max="16384" width="9.109375" style="46"/>
  </cols>
  <sheetData>
    <row r="1" spans="1:4" x14ac:dyDescent="0.25">
      <c r="C1" s="45" t="str">
        <f>Translations!$B$71</f>
        <v>GUIDANCE FOR VERIFIERS</v>
      </c>
    </row>
    <row r="2" spans="1:4" ht="12.75" customHeight="1" x14ac:dyDescent="0.25">
      <c r="A2" s="496" t="str">
        <f>Translations!$B$239</f>
        <v>Verification Report - Emissions Trading System</v>
      </c>
      <c r="B2" s="496"/>
      <c r="C2" s="56"/>
    </row>
    <row r="3" spans="1:4" x14ac:dyDescent="0.25">
      <c r="A3" s="496" t="str">
        <f>'Opinion Statement'!A3:B3</f>
        <v>EU ETS Annual Activity Level Reporting</v>
      </c>
      <c r="B3" s="496"/>
      <c r="C3" s="544" t="str">
        <f>Translations!$B$307</f>
        <v>Note - the name of the Installation will be automatically picked up once it is entered on Opinion Statement</v>
      </c>
    </row>
    <row r="4" spans="1:4" x14ac:dyDescent="0.25">
      <c r="A4" s="536" t="str">
        <f>'Annex 1 - Findings'!B3</f>
        <v>Operator Name - Installation Name</v>
      </c>
      <c r="B4" s="538"/>
      <c r="C4" s="544"/>
    </row>
    <row r="5" spans="1:4" x14ac:dyDescent="0.25">
      <c r="A5" s="496" t="str">
        <f>Translations!$B$308</f>
        <v>Annex 2 - Further information of relevance to the Opinion</v>
      </c>
      <c r="B5" s="496"/>
      <c r="C5" s="548" t="str">
        <f>Translations!$B$309</f>
        <v>Do not change the form of words in this worksheet EXCEPT where instructed to do so</v>
      </c>
    </row>
    <row r="6" spans="1:4" ht="13.8" thickBot="1" x14ac:dyDescent="0.3">
      <c r="B6" s="49"/>
      <c r="C6" s="548"/>
    </row>
    <row r="7" spans="1:4" ht="85.2" customHeight="1" x14ac:dyDescent="0.25">
      <c r="A7" s="58" t="str">
        <f>Translations!$B$310</f>
        <v xml:space="preserve">Objectives and scope of the Verification: </v>
      </c>
      <c r="B7" s="233" t="str">
        <f>Translations!$B$311</f>
        <v>To verify the Operator's data to a reasonable level of assurance for the Report as referenced in the verification opinion statement under the EU Emissions Trading System and to confirm compliance with requirements under the EU Regulation on Activity Level Changes (including monitoring requirements in accordance with the EU Regulation on Free Allocation and conformance with the underlying approved Monitoring Methodology Plan (MMP)) (see reference details below).</v>
      </c>
    </row>
    <row r="8" spans="1:4" ht="106.5" customHeight="1" x14ac:dyDescent="0.25">
      <c r="A8" s="59" t="str">
        <f>Translations!$B$312</f>
        <v>Responsibilities:</v>
      </c>
      <c r="B8" s="101" t="str">
        <f>Translations!$B$313</f>
        <v>The Operator is solely responsible for the preparation and reporting of the data submitted in its Report as referenced in the verification report and opinion for the purpose of Activity Level reporting under the EU ETS, and for data to update the benchmarks (if relevant) in accordance with the rules and its underlying MMP (as listed in the attached verification report); for any assumptions, information and assessments that support the reported data;  and for establishing and maintaining appropriate procedures, performance management and internal control systems from which the reported information is derived and quality assured.</v>
      </c>
      <c r="D8" s="82"/>
    </row>
    <row r="9" spans="1:4" x14ac:dyDescent="0.25">
      <c r="A9" s="59"/>
      <c r="B9" s="60" t="str">
        <f>Translations!$B$314</f>
        <v>The Competent Authority is responsible for:</v>
      </c>
      <c r="D9" s="82"/>
    </row>
    <row r="10" spans="1:4" ht="28.5" customHeight="1" x14ac:dyDescent="0.25">
      <c r="A10" s="59"/>
      <c r="B10" s="61" t="str">
        <f>Translations!$B$315</f>
        <v>•  approving the Operator's MMP and approving modifications to the plan requested by the Operator;</v>
      </c>
      <c r="D10" s="82"/>
    </row>
    <row r="11" spans="1:4" ht="56.55" customHeight="1" x14ac:dyDescent="0.25">
      <c r="A11" s="59"/>
      <c r="B11" s="61" t="str">
        <f>Translations!$B$316</f>
        <v>•  enforcing the requirements of Implementing Regulation EU No. 2019/1842 on the reporting of Activity Level Changes to allow adjustment of free allocations (ALCR) and of Delegated Regulation EU No.2019/331 on the harmonised free allocation of emissions allowances (FAR);</v>
      </c>
      <c r="D11" s="82"/>
    </row>
    <row r="12" spans="1:4" ht="91.5" customHeight="1" x14ac:dyDescent="0.25">
      <c r="A12" s="59"/>
      <c r="B12" s="60" t="str">
        <f>Translations!$B$317</f>
        <v>The Verifier (as named on the attached Verification Report and Opinion Statement (VOS)) is responsible - in accordance with Regulation 2018/2067 on Accreditation and Verification (in the current version as referenced under conduct of the verification below) and its verification contract dated as stated in the VOS - for carrying out the verification of the Operator's referenced Report in the public interest, and independent of the Operator and the Competent Authorities responsible for the implementation of Directive 2003/87/EC and Regulation 2019/1842 (ALCR) and 2019/331 (FAR).</v>
      </c>
      <c r="C12" s="112"/>
    </row>
    <row r="13" spans="1:4" ht="56.25" customHeight="1" x14ac:dyDescent="0.25">
      <c r="A13" s="59"/>
      <c r="B13" s="60" t="str">
        <f>Translations!$B$318</f>
        <v>It is the responsibility of the Verifer to form an independent opinion, based on the examination of information supporting the data presented in the Report as referenced in the VOS, and to report that opinion to the Operator.  The Verifier must also report if, in its opinion:</v>
      </c>
      <c r="C13" s="112"/>
    </row>
    <row r="14" spans="1:4" ht="33.75" customHeight="1" x14ac:dyDescent="0.25">
      <c r="A14" s="59"/>
      <c r="B14" s="60" t="str">
        <f>Translations!$B$319</f>
        <v>•  the Report is or may be associated with misstatements (omissions, mis-representations or errors) or non-conformities with the MMP; or</v>
      </c>
      <c r="C14" s="113"/>
    </row>
    <row r="15" spans="1:4" ht="28.05" customHeight="1" x14ac:dyDescent="0.25">
      <c r="A15" s="59"/>
      <c r="B15" s="60" t="str">
        <f>Translations!$B$320</f>
        <v xml:space="preserve">•   the Operator is not complying with the ALCR and, as relevant, the FAR , even if the MMP is approved by the competent authority; or                                                                                                                                                            </v>
      </c>
      <c r="C15" s="114"/>
      <c r="D15" s="82"/>
    </row>
    <row r="16" spans="1:4" ht="30" customHeight="1" x14ac:dyDescent="0.25">
      <c r="A16" s="59"/>
      <c r="B16" s="60" t="str">
        <f>Translations!$B$321</f>
        <v>•   the EU ETS lead auditor/auditor has not received all the information and explanations that they require to conduct their examination to a reasonable level of assurance; or</v>
      </c>
      <c r="D16" s="82"/>
    </row>
    <row r="17" spans="1:5" ht="30" customHeight="1" x14ac:dyDescent="0.25">
      <c r="A17" s="59"/>
      <c r="B17" s="60" t="str">
        <f>Translations!$B$322</f>
        <v>•  improvements can be made to the Operator's performance in monitoring and reporting of relevant data and/or compliance with its MMP and with the ALCR and the FAR.</v>
      </c>
      <c r="D17" s="82"/>
      <c r="E17" s="82"/>
    </row>
    <row r="18" spans="1:5" ht="167.4" customHeight="1" x14ac:dyDescent="0.25">
      <c r="A18" s="59"/>
      <c r="B18" s="569" t="str">
        <f>Translations!$B$323</f>
        <v>As part of verification of annual activity level  reports the verifier is responsible for checking the implementation of energy efficiency recommendations if the operator is subject to energy audits or a certified energy management system under Article 8 EED and there were energy efficiency recommendations still outstanding after submission of the baseline data report. 
The verifier also checks whether implementation of relevant recommendations issued in the first four years of the baseline period (2019-2022) is completed. Where  implementation of relevant energy efficiency recommendations is not completed, the verifier assesses whether one of the exceptions to conditionality is applicable and whether there are any other observations.</v>
      </c>
      <c r="D18" s="82"/>
      <c r="E18" s="82"/>
    </row>
    <row r="19" spans="1:5" ht="138.75" customHeight="1" x14ac:dyDescent="0.25">
      <c r="A19" s="59" t="str">
        <f>Translations!$B$324</f>
        <v xml:space="preserve">Work performed &amp; basis of the opinion: </v>
      </c>
      <c r="B19" s="60" t="str">
        <f>Translations!$B$325</f>
        <v>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VOS and its potential for material misstatement.</v>
      </c>
      <c r="C19" s="115"/>
      <c r="D19" s="82"/>
      <c r="E19" s="82"/>
    </row>
    <row r="20" spans="1:5" ht="30" customHeight="1" x14ac:dyDescent="0.25">
      <c r="A20" s="59" t="str">
        <f>Translations!$B$326</f>
        <v>Materiality level</v>
      </c>
      <c r="B20" s="60" t="str">
        <f>Translations!$B$327</f>
        <v>The quantitative materiality level is set at 5% of the following data elements individually:</v>
      </c>
      <c r="C20" s="47"/>
      <c r="D20" s="82"/>
      <c r="E20" s="82"/>
    </row>
    <row r="21" spans="1:5" ht="30" customHeight="1" x14ac:dyDescent="0.25">
      <c r="A21" s="59"/>
      <c r="B21" s="60" t="str">
        <f>Translations!$B$328</f>
        <v>•   the installations total emissions, where the data in the referenced Report relates to emissions; or</v>
      </c>
      <c r="C21" s="272" t="str">
        <f>Translations!$B$329</f>
        <v>&lt;delete any lines that are not applicable&gt;</v>
      </c>
      <c r="D21" s="82"/>
      <c r="E21" s="82"/>
    </row>
    <row r="22" spans="1:5" ht="30" customHeight="1" x14ac:dyDescent="0.25">
      <c r="A22" s="59"/>
      <c r="B22" s="60" t="str">
        <f>Translations!$B$330</f>
        <v>•   the sum of imports and production of net measurable heat, if relevant, where the data in the referenced Report relates to measurable heat data; or</v>
      </c>
      <c r="C22" s="47"/>
      <c r="D22" s="82"/>
    </row>
    <row r="23" spans="1:5" ht="30" customHeight="1" x14ac:dyDescent="0.25">
      <c r="A23" s="59"/>
      <c r="B23" s="60" t="str">
        <f>Translations!$B$331</f>
        <v>•   the sum of the amounts of waste gases imported to and/or produced within the installation, if relevant; or</v>
      </c>
      <c r="C23" s="47"/>
      <c r="D23" s="82"/>
    </row>
    <row r="24" spans="1:5" ht="18.75" customHeight="1" x14ac:dyDescent="0.25">
      <c r="A24" s="59"/>
      <c r="B24" s="60" t="str">
        <f>Translations!$B$332</f>
        <v>•   the activity level of each relevant product benchmark sub-installation individually.</v>
      </c>
      <c r="C24" s="47"/>
      <c r="D24" s="82"/>
    </row>
    <row r="25" spans="1:5" ht="46.5" customHeight="1" x14ac:dyDescent="0.25">
      <c r="A25" s="59"/>
      <c r="B25" s="60" t="str">
        <f>Translations!$B$333</f>
        <v>Issues with any other elements of data and with elements associated with compliance with the ALCR or FAR (as relevant) and/or conformance with the MMP are considered under the broader materiality analysis taking account of qualitative aspects.</v>
      </c>
      <c r="C25" s="47"/>
      <c r="D25" s="82"/>
    </row>
    <row r="26" spans="1:5" ht="64.5" customHeight="1" x14ac:dyDescent="0.25">
      <c r="A26" s="59" t="str">
        <f>Translations!$B$334</f>
        <v>Other relevant information</v>
      </c>
      <c r="B26" s="190"/>
      <c r="C26" s="272" t="str">
        <f>Translations!$B$335</f>
        <v>&lt;Insert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v>
      </c>
    </row>
    <row r="27" spans="1:5" ht="59.25" customHeight="1" thickBot="1" x14ac:dyDescent="0.3">
      <c r="A27" s="62"/>
      <c r="B27" s="63" t="str">
        <f>Translations!$B$336</f>
        <v>GHG quantification is subject to inherent uncertainty due to the designed capability of measurement instrumentation and testing methodologies and incomplete scientific knowledge used in the determination of calculation factors and global warming potentials</v>
      </c>
      <c r="C27" s="47"/>
    </row>
    <row r="28" spans="1:5" ht="9" customHeight="1" thickBot="1" x14ac:dyDescent="0.3">
      <c r="B28" s="49"/>
      <c r="C28" s="47"/>
    </row>
    <row r="29" spans="1:5" ht="21" customHeight="1" x14ac:dyDescent="0.25">
      <c r="A29" s="546" t="str">
        <f>Translations!$B$337</f>
        <v xml:space="preserve">Reference documents cited : 
</v>
      </c>
      <c r="B29" s="64" t="str">
        <f>Translations!$B$338</f>
        <v>Conduct of the Verification (1) - Criteria for Accredited Verifiers</v>
      </c>
      <c r="C29" s="543" t="str">
        <f>Translations!$B$339</f>
        <v>&lt;Select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v>
      </c>
    </row>
    <row r="30" spans="1:5" ht="51.75" customHeight="1" x14ac:dyDescent="0.25">
      <c r="A30" s="547"/>
      <c r="B30" s="191" t="str">
        <f>Translations!$B$340</f>
        <v>1) Commission implementing Regulation (EU) No. 2018/2067 on verification of data and on the accreditation of verifiers pursuant to Directive 2003/87/EC as updated by Commission Implementing Regulation (EU) No.2020/2084</v>
      </c>
      <c r="C30" s="543"/>
    </row>
    <row r="31" spans="1:5" ht="31.5" customHeight="1" x14ac:dyDescent="0.25">
      <c r="A31" s="547"/>
      <c r="B31" s="191" t="str">
        <f>Translations!$B$341</f>
        <v>2) EN ISO 14065 - Requirements for greenhouse gas validation and verification bodies for use in accreditation or other forms of recognition.</v>
      </c>
      <c r="C31" s="543"/>
    </row>
    <row r="32" spans="1:5" ht="26.4" x14ac:dyDescent="0.25">
      <c r="A32" s="547"/>
      <c r="B32" s="192" t="str">
        <f>Translations!$B$342</f>
        <v>3) EN ISO 14064-3:2019 Specification with guidance for the validation and verification of GHG assertions</v>
      </c>
      <c r="C32" s="543"/>
    </row>
    <row r="33" spans="1:3" ht="26.4" x14ac:dyDescent="0.25">
      <c r="A33" s="547"/>
      <c r="B33" s="191" t="str">
        <f>Translations!$B$343</f>
        <v>4) IAF MD 6:2014 International Accreditation Forum (IAF) Mandatory Document for the Application of ISO 14065:2013 (Issue 2, March 2014)</v>
      </c>
      <c r="C33" s="543"/>
    </row>
    <row r="34" spans="1:3" ht="26.4" x14ac:dyDescent="0.25">
      <c r="A34" s="547"/>
      <c r="B34" s="191" t="str">
        <f>Translations!$B$344</f>
        <v>5) Guidance developed by European Commission Services on verification and accreditation in relation to the ALCR and FAR</v>
      </c>
      <c r="C34" s="543"/>
    </row>
    <row r="35" spans="1:3" ht="32.25" customHeight="1" x14ac:dyDescent="0.25">
      <c r="A35" s="547"/>
      <c r="B35" s="191" t="str">
        <f>Translations!$B$345</f>
        <v xml:space="preserve">6) EA-6/03 European Co-operation for Accreditation Guidance For the Recognition of Verifiers under EU ETS Directive </v>
      </c>
      <c r="C35" s="543"/>
    </row>
    <row r="36" spans="1:3" x14ac:dyDescent="0.25">
      <c r="A36" s="547"/>
      <c r="B36" s="193" t="str">
        <f>Translations!$B$48</f>
        <v>Member State-specific guidance is listed here:</v>
      </c>
      <c r="C36" s="543"/>
    </row>
    <row r="37" spans="1:3" x14ac:dyDescent="0.25">
      <c r="A37" s="547"/>
      <c r="B37" s="194" t="str">
        <f>Translations!$B$346</f>
        <v>Select Relevant guidance documents from the list</v>
      </c>
      <c r="C37" s="543"/>
    </row>
    <row r="38" spans="1:3" ht="13.8" thickBot="1" x14ac:dyDescent="0.3">
      <c r="A38" s="547"/>
      <c r="B38" s="195" t="str">
        <f>Translations!$B$346</f>
        <v>Select Relevant guidance documents from the list</v>
      </c>
      <c r="C38" s="543"/>
    </row>
    <row r="39" spans="1:3" ht="33" customHeight="1" x14ac:dyDescent="0.25">
      <c r="A39" s="59"/>
      <c r="B39" s="64" t="str">
        <f>Translations!$B$347</f>
        <v>Conduct of the Verification (2) - Additional criteria for Accredited Verifiers that are also financial assurance providers</v>
      </c>
      <c r="C39" s="545" t="str">
        <f>Translations!$B$348</f>
        <v>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v>
      </c>
    </row>
    <row r="40" spans="1:3" ht="42.75" customHeight="1" x14ac:dyDescent="0.25">
      <c r="A40" s="59"/>
      <c r="B40" s="191" t="str">
        <f>Translations!$B$349</f>
        <v>7) International Standard on Assurance Engagements 3000 : Assurance Engagements other than Audits or Reviews of Historical Information, issued by the International Auditing and Assurance Standards Board.</v>
      </c>
      <c r="C40" s="545"/>
    </row>
    <row r="41" spans="1:3" ht="45" customHeight="1" thickBot="1" x14ac:dyDescent="0.3">
      <c r="A41" s="59"/>
      <c r="B41" s="194" t="str">
        <f>Translations!$B$350</f>
        <v>8) International Standard on Assurance Engagements 3410 : Assurance Engagements on Greenhouse Gas Statements, issued by the International Auditing and Assurance Standards Board.</v>
      </c>
      <c r="C41" s="545"/>
    </row>
    <row r="42" spans="1:3" ht="31.5" customHeight="1" x14ac:dyDescent="0.25">
      <c r="A42" s="59"/>
      <c r="B42" s="64" t="str">
        <f>Translations!$B$351</f>
        <v>Conduct of the Verification (3) - Criteria for Verifiers Certified under AVR Article 55(2)</v>
      </c>
      <c r="C42" s="542" t="str">
        <f>Translations!$B$352</f>
        <v>This set should be selected only if the verifier is a Certified Natural Person as outlined under Article 54(2) of AVR2.</v>
      </c>
    </row>
    <row r="43" spans="1:3" ht="56.25" customHeight="1" x14ac:dyDescent="0.25">
      <c r="A43" s="59"/>
      <c r="B43" s="191" t="str">
        <f>Translations!$B$340</f>
        <v>1) Commission implementing Regulation (EU) No. 2018/2067 on verification of data and on the accreditation of verifiers pursuant to Directive 2003/87/EC as updated by Commission Implementing Regulation (EU) No.2020/2084</v>
      </c>
      <c r="C43" s="542"/>
    </row>
    <row r="44" spans="1:3" ht="18.75" customHeight="1" x14ac:dyDescent="0.25">
      <c r="A44" s="59"/>
      <c r="B44" s="191" t="str">
        <f>Translations!$B$353</f>
        <v>2) EU guidance on certified verifiers developed by European Commission Services</v>
      </c>
      <c r="C44" s="271"/>
    </row>
    <row r="45" spans="1:3" x14ac:dyDescent="0.25">
      <c r="A45" s="59"/>
      <c r="B45" s="193" t="str">
        <f>Translations!$B$48</f>
        <v>Member State-specific guidance is listed here:</v>
      </c>
      <c r="C45" s="271"/>
    </row>
    <row r="46" spans="1:3" x14ac:dyDescent="0.25">
      <c r="A46" s="59"/>
      <c r="B46" s="194" t="str">
        <f>Translations!$B$346</f>
        <v>Select Relevant guidance documents from the list</v>
      </c>
      <c r="C46" s="116"/>
    </row>
    <row r="47" spans="1:3" x14ac:dyDescent="0.25">
      <c r="A47" s="59"/>
      <c r="B47" s="194" t="str">
        <f>Translations!$B$346</f>
        <v>Select Relevant guidance documents from the list</v>
      </c>
      <c r="C47" s="116"/>
    </row>
    <row r="48" spans="1:3" x14ac:dyDescent="0.25">
      <c r="A48" s="59"/>
      <c r="B48" s="65" t="str">
        <f>Translations!$B$354</f>
        <v>Rules etc of the EU ETS</v>
      </c>
      <c r="C48" s="542" t="str">
        <f>Translations!$B$355</f>
        <v>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v>
      </c>
    </row>
    <row r="49" spans="1:3" ht="26.55" customHeight="1" x14ac:dyDescent="0.25">
      <c r="A49" s="59"/>
      <c r="B49" s="191" t="str">
        <f>Translations!$B$356</f>
        <v>A) EC Regulation EU No. 2019/1842 on adjustment of free allocation of emissions allowances due to activity level changes (ALCR)</v>
      </c>
      <c r="C49" s="542"/>
    </row>
    <row r="50" spans="1:3" ht="31.5" customHeight="1" x14ac:dyDescent="0.25">
      <c r="A50" s="59"/>
      <c r="B50" s="191" t="str">
        <f>Translations!$B$357</f>
        <v>B) EC Regulation EU No. 2019/331 on the harmonised free allocation of emissions allowances pursuant to Article 10a of Directive 2003/87/EC (FAR)</v>
      </c>
      <c r="C50" s="542"/>
    </row>
    <row r="51" spans="1:3" ht="17.25" customHeight="1" x14ac:dyDescent="0.25">
      <c r="A51" s="59"/>
      <c r="B51" s="191" t="str">
        <f>Translations!$B$358</f>
        <v>C) EC Regulation EU No. 2019/708  on the Carbon Leakage List</v>
      </c>
      <c r="C51" s="542"/>
    </row>
    <row r="52" spans="1:3" ht="17.25" customHeight="1" x14ac:dyDescent="0.25">
      <c r="A52" s="59"/>
      <c r="B52" s="194" t="str">
        <f>Translations!$B$359</f>
        <v>D) EC Regulation (EU) 2023/956 establishing a carbon border adjustment mechanism (CBAM)</v>
      </c>
      <c r="C52" s="542"/>
    </row>
    <row r="53" spans="1:3" ht="33.75" customHeight="1" x14ac:dyDescent="0.25">
      <c r="A53" s="59"/>
      <c r="B53" s="191" t="str">
        <f>Translations!$B$360</f>
        <v>E) EU Guidance developed by the European Commission Services to support the harmonised interpretation of the ALCR and FAR</v>
      </c>
      <c r="C53" s="542"/>
    </row>
    <row r="54" spans="1:3" ht="61.5" customHeight="1" x14ac:dyDescent="0.25">
      <c r="A54" s="59"/>
      <c r="B54" s="191" t="str">
        <f>Translations!$B$361</f>
        <v>F)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v>
      </c>
      <c r="C54" s="542"/>
    </row>
    <row r="55" spans="1:3" x14ac:dyDescent="0.25">
      <c r="A55" s="59"/>
      <c r="B55" s="193" t="str">
        <f>Translations!$B$48</f>
        <v>Member State-specific guidance is listed here:</v>
      </c>
      <c r="C55" s="542"/>
    </row>
    <row r="56" spans="1:3" x14ac:dyDescent="0.25">
      <c r="A56" s="59"/>
      <c r="B56" s="194" t="str">
        <f>Translations!$B$346</f>
        <v>Select Relevant guidance documents from the list</v>
      </c>
      <c r="C56" s="542"/>
    </row>
    <row r="57" spans="1:3" ht="13.8" thickBot="1" x14ac:dyDescent="0.3">
      <c r="A57" s="59"/>
      <c r="B57" s="195" t="str">
        <f>Translations!$B$346</f>
        <v>Select Relevant guidance documents from the list</v>
      </c>
      <c r="C57" s="542"/>
    </row>
    <row r="58" spans="1:3" ht="6.75" customHeight="1" x14ac:dyDescent="0.25">
      <c r="B58" s="49"/>
    </row>
    <row r="59" spans="1:3" ht="12.75" customHeight="1" x14ac:dyDescent="0.25"/>
    <row r="60" spans="1:3" x14ac:dyDescent="0.25">
      <c r="B60" s="67"/>
    </row>
    <row r="63" spans="1:3" x14ac:dyDescent="0.25">
      <c r="B63" s="346"/>
    </row>
  </sheetData>
  <sheetProtection formatCells="0" formatColumns="0" formatRows="0"/>
  <customSheetViews>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C48:C57"/>
    <mergeCell ref="C29:C38"/>
    <mergeCell ref="C3:C4"/>
    <mergeCell ref="C39:C41"/>
    <mergeCell ref="C42:C43"/>
    <mergeCell ref="A5:B5"/>
    <mergeCell ref="A29:A38"/>
    <mergeCell ref="C5:C6"/>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7:B38" xr:uid="{00000000-0002-0000-0400-000000000000}">
      <formula1>conductaccredited</formula1>
    </dataValidation>
    <dataValidation type="list" allowBlank="1" showErrorMessage="1" promptTitle="Select guidance document" prompt="Select the additional and relevant guidance documents that you have used, ensuring that the correct version is cited" sqref="B46:B47" xr:uid="{00000000-0002-0000-0400-000001000000}">
      <formula1>conductaccredited2</formula1>
    </dataValidation>
    <dataValidation type="list" allowBlank="1" showErrorMessage="1" promptTitle="Select guidance document" prompt="Select the additional and relevant guidance documents that you have used, ensuring that the correct version is cited" sqref="B56:B57" xr:uid="{00000000-0002-0000-0400-000002000000}">
      <formula1>conductaccredited3</formula1>
    </dataValidation>
  </dataValidations>
  <pageMargins left="0.74803149606299213" right="0.74803149606299213" top="0.35433070866141736" bottom="0.78740157480314965" header="0.23622047244094491" footer="0.47244094488188981"/>
  <pageSetup paperSize="9" scale="91" fitToHeight="0" orientation="portrait" r:id="rId1"/>
  <headerFooter alignWithMargins="0">
    <oddFooter>&amp;L&amp;F/
&amp;A&amp;C&amp;P/&amp;N&amp;RPrinted : &amp;D/&amp;T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30"/>
  <sheetViews>
    <sheetView topLeftCell="A20" workbookViewId="0"/>
  </sheetViews>
  <sheetFormatPr defaultColWidth="9.109375" defaultRowHeight="13.2" x14ac:dyDescent="0.25"/>
  <cols>
    <col min="1" max="1" width="4.77734375" style="57" customWidth="1"/>
    <col min="2" max="2" width="85.6640625" style="66" customWidth="1"/>
    <col min="3" max="3" width="75.6640625" style="48" customWidth="1"/>
    <col min="4" max="16384" width="9.109375" style="46"/>
  </cols>
  <sheetData>
    <row r="1" spans="1:4" x14ac:dyDescent="0.25">
      <c r="A1" s="315"/>
      <c r="C1" s="45" t="str">
        <f>Translations!$B$71</f>
        <v>GUIDANCE FOR VERIFIERS</v>
      </c>
    </row>
    <row r="2" spans="1:4" x14ac:dyDescent="0.25">
      <c r="A2" s="496" t="str">
        <f>Translations!$B$362</f>
        <v>Verification Opinion - Emissions Trading System</v>
      </c>
      <c r="B2" s="496"/>
      <c r="C2" s="46"/>
    </row>
    <row r="3" spans="1:4" ht="13.8" thickBot="1" x14ac:dyDescent="0.3">
      <c r="A3" s="496" t="str">
        <f>'Opinion Statement'!A3:B3</f>
        <v>EU ETS Annual Activity Level Reporting</v>
      </c>
      <c r="B3" s="496"/>
      <c r="C3" s="544" t="str">
        <f>Translations!$B$307</f>
        <v>Note - the name of the Installation will be automatically picked up once it is entered on Opinion Statement</v>
      </c>
    </row>
    <row r="4" spans="1:4" ht="13.8" thickBot="1" x14ac:dyDescent="0.3">
      <c r="A4" s="549" t="str">
        <f>'Annex 1 - Findings'!$B$3</f>
        <v>Operator Name - Installation Name</v>
      </c>
      <c r="B4" s="550"/>
      <c r="C4" s="544"/>
    </row>
    <row r="5" spans="1:4" ht="25.5" customHeight="1" x14ac:dyDescent="0.25">
      <c r="A5" s="491" t="str">
        <f>Translations!$B$363</f>
        <v>Annex 3 - Summary of changes identified and not notified to the Competent Authority</v>
      </c>
      <c r="B5" s="491"/>
      <c r="C5" s="47"/>
    </row>
    <row r="6" spans="1:4" ht="29.25" customHeight="1" x14ac:dyDescent="0.25">
      <c r="A6" s="452" t="str">
        <f>Translations!$B$364</f>
        <v>A) approved by the Competent Authority but which have NOT been incorporated within an approved updated Monitoring Methodology Plan at completion of verification</v>
      </c>
      <c r="B6" s="452"/>
      <c r="C6" s="47"/>
      <c r="D6" s="48"/>
    </row>
    <row r="7" spans="1:4" ht="6.75" customHeight="1" thickBot="1" x14ac:dyDescent="0.3">
      <c r="B7" s="49"/>
      <c r="C7" s="47"/>
      <c r="D7" s="48"/>
    </row>
    <row r="8" spans="1:4" ht="14.25" customHeight="1" x14ac:dyDescent="0.25">
      <c r="A8" s="120">
        <v>1</v>
      </c>
      <c r="B8" s="196"/>
      <c r="C8" s="552" t="str">
        <f>Translations!$B$365</f>
        <v>&lt;This should list anything that has been agreed (e.g. in a letter, email, fax or phone call) but that has not yet been incorporated within the updated approved monitoring methodology plan.&gt;</v>
      </c>
    </row>
    <row r="9" spans="1:4" x14ac:dyDescent="0.25">
      <c r="A9" s="269">
        <v>2</v>
      </c>
      <c r="B9" s="168"/>
      <c r="C9" s="552"/>
    </row>
    <row r="10" spans="1:4" ht="12.75" customHeight="1" x14ac:dyDescent="0.25">
      <c r="A10" s="269">
        <v>3</v>
      </c>
      <c r="B10" s="168"/>
      <c r="C10" s="552"/>
    </row>
    <row r="11" spans="1:4" ht="12.75" customHeight="1" x14ac:dyDescent="0.25">
      <c r="A11" s="269">
        <v>4</v>
      </c>
      <c r="B11" s="168"/>
      <c r="C11" s="552" t="str">
        <f>Translations!$B$366</f>
        <v>Please complete any relevant data.  One line per comment. If further space is required, please add rows and individually number points.  If there are NO relevant comments to be made please state NOT APPLICABLE in the first row.</v>
      </c>
    </row>
    <row r="12" spans="1:4" ht="12.75" customHeight="1" x14ac:dyDescent="0.25">
      <c r="A12" s="269">
        <v>5</v>
      </c>
      <c r="B12" s="168"/>
      <c r="C12" s="552"/>
    </row>
    <row r="13" spans="1:4" ht="12.75" customHeight="1" x14ac:dyDescent="0.25">
      <c r="A13" s="269">
        <v>6</v>
      </c>
      <c r="B13" s="168"/>
      <c r="C13" s="552"/>
    </row>
    <row r="14" spans="1:4" ht="12.75" customHeight="1" x14ac:dyDescent="0.25">
      <c r="A14" s="269">
        <v>7</v>
      </c>
      <c r="B14" s="168"/>
      <c r="C14" s="227"/>
    </row>
    <row r="15" spans="1:4" ht="15" customHeight="1" x14ac:dyDescent="0.25">
      <c r="A15" s="50">
        <v>8</v>
      </c>
      <c r="B15" s="168"/>
    </row>
    <row r="16" spans="1:4" ht="12.75" customHeight="1" x14ac:dyDescent="0.25">
      <c r="A16" s="50">
        <v>9</v>
      </c>
      <c r="B16" s="168"/>
    </row>
    <row r="17" spans="1:5" ht="13.8" thickBot="1" x14ac:dyDescent="0.3">
      <c r="A17" s="51">
        <v>10</v>
      </c>
      <c r="B17" s="197"/>
    </row>
    <row r="18" spans="1:5" x14ac:dyDescent="0.25">
      <c r="B18" s="49"/>
      <c r="C18" s="47"/>
    </row>
    <row r="19" spans="1:5" s="52" customFormat="1" ht="19.5" customHeight="1" x14ac:dyDescent="0.25">
      <c r="A19" s="551" t="str">
        <f>Translations!$B$367</f>
        <v>B) identified by the verifier and which have NOT been reported to the CA</v>
      </c>
      <c r="B19" s="551"/>
      <c r="C19" s="47"/>
      <c r="D19" s="48"/>
    </row>
    <row r="20" spans="1:5" s="54" customFormat="1" ht="43.5" customHeight="1" thickBot="1" x14ac:dyDescent="0.3">
      <c r="A20" s="57"/>
      <c r="B20" s="49" t="str">
        <f>Translations!$B$368</f>
        <v>This should include changes to activity levels and/or operation of the installation that could impact upon the free allocation of allowances; and changes to the monitoring methodology plan that have not been approved by the Competent Authority before completion of the verification</v>
      </c>
      <c r="C20" s="53"/>
    </row>
    <row r="21" spans="1:5" s="54" customFormat="1" ht="12.75" customHeight="1" x14ac:dyDescent="0.25">
      <c r="A21" s="120">
        <v>1</v>
      </c>
      <c r="B21" s="196"/>
      <c r="C21" s="552" t="str">
        <f>Translations!$B$369</f>
        <v>&lt;This should list any changes to the activity levels and/or operation of the installation  that have been identified by the verifier in the course of their work and which have not been notified to the Competent Authority. It should also list any changes to the monitoring methodology plan that were not notified to the Competent Authority and which have not been approved by the Competent Authority before completion of the verification.&gt;</v>
      </c>
      <c r="D21" s="103"/>
      <c r="E21" s="55"/>
    </row>
    <row r="22" spans="1:5" s="54" customFormat="1" ht="12.75" customHeight="1" x14ac:dyDescent="0.25">
      <c r="A22" s="269">
        <v>2</v>
      </c>
      <c r="B22" s="168"/>
      <c r="C22" s="552"/>
    </row>
    <row r="23" spans="1:5" s="54" customFormat="1" ht="12.75" customHeight="1" x14ac:dyDescent="0.25">
      <c r="A23" s="269">
        <v>3</v>
      </c>
      <c r="B23" s="168"/>
      <c r="C23" s="552"/>
    </row>
    <row r="24" spans="1:5" s="54" customFormat="1" ht="12.75" customHeight="1" x14ac:dyDescent="0.25">
      <c r="A24" s="269">
        <v>4</v>
      </c>
      <c r="B24" s="168"/>
      <c r="C24" s="552"/>
    </row>
    <row r="25" spans="1:5" s="54" customFormat="1" ht="12.75" customHeight="1" x14ac:dyDescent="0.25">
      <c r="A25" s="269">
        <v>5</v>
      </c>
      <c r="B25" s="168"/>
      <c r="C25" s="552"/>
    </row>
    <row r="26" spans="1:5" s="54" customFormat="1" ht="12.75" customHeight="1" x14ac:dyDescent="0.25">
      <c r="A26" s="269">
        <v>6</v>
      </c>
      <c r="B26" s="168"/>
      <c r="C26" s="552"/>
    </row>
    <row r="27" spans="1:5" s="54" customFormat="1" ht="12.75" customHeight="1" x14ac:dyDescent="0.25">
      <c r="A27" s="269">
        <v>7</v>
      </c>
      <c r="B27" s="168"/>
      <c r="C27" s="227" t="str">
        <f>Translations!$B$370</f>
        <v>There should be no duplication between this section and section A above.</v>
      </c>
    </row>
    <row r="28" spans="1:5" s="54" customFormat="1" ht="12.75" customHeight="1" x14ac:dyDescent="0.25">
      <c r="A28" s="269">
        <v>8</v>
      </c>
      <c r="B28" s="168"/>
      <c r="C28" s="552" t="str">
        <f>Translations!$B$366</f>
        <v>Please complete any relevant data.  One line per comment. If further space is required, please add rows and individually number points.  If there are NO relevant comments to be made please state NOT APPLICABLE in the first row.</v>
      </c>
    </row>
    <row r="29" spans="1:5" s="54" customFormat="1" ht="12.75" customHeight="1" x14ac:dyDescent="0.25">
      <c r="A29" s="50">
        <v>9</v>
      </c>
      <c r="B29" s="168"/>
      <c r="C29" s="552"/>
    </row>
    <row r="30" spans="1:5" s="54" customFormat="1" ht="12.75" customHeight="1" thickBot="1" x14ac:dyDescent="0.3">
      <c r="A30" s="51">
        <v>10</v>
      </c>
      <c r="B30" s="197"/>
      <c r="C30" s="552"/>
    </row>
  </sheetData>
  <sheetProtection formatCells="0" formatColumns="0" formatRows="0"/>
  <customSheetViews>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C3:C4"/>
    <mergeCell ref="C28:C30"/>
    <mergeCell ref="C21:C26"/>
    <mergeCell ref="C11:C13"/>
    <mergeCell ref="C8:C10"/>
    <mergeCell ref="A2:B2"/>
    <mergeCell ref="A3:B3"/>
    <mergeCell ref="A4:B4"/>
    <mergeCell ref="A19:B19"/>
    <mergeCell ref="A5:B5"/>
    <mergeCell ref="A6:B6"/>
  </mergeCells>
  <phoneticPr fontId="0" type="noConversion"/>
  <pageMargins left="0.74803149606299213" right="0.74803149606299213" top="0.35433070866141736" bottom="0.78740157480314965" header="0.23622047244094491" footer="0.47244094488188981"/>
  <pageSetup paperSize="9" scale="95" fitToHeight="0" orientation="portrait"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FE21"/>
  <sheetViews>
    <sheetView topLeftCell="B7" workbookViewId="0"/>
  </sheetViews>
  <sheetFormatPr defaultColWidth="11.44140625" defaultRowHeight="13.2" x14ac:dyDescent="0.25"/>
  <cols>
    <col min="1" max="1" width="2.6640625" style="290" hidden="1" customWidth="1"/>
    <col min="2" max="6" width="15.6640625" style="66" customWidth="1"/>
    <col min="7" max="8" width="17" style="66" customWidth="1"/>
    <col min="9" max="9" width="17.109375" style="66" customWidth="1"/>
    <col min="10" max="17" width="15.6640625" style="66" customWidth="1"/>
    <col min="18" max="18" width="20.6640625" style="66" customWidth="1"/>
    <col min="19" max="21" width="15.6640625" style="66" customWidth="1"/>
    <col min="22" max="31" width="20.6640625" style="66" customWidth="1"/>
    <col min="32" max="33" width="15.6640625" style="66" customWidth="1"/>
    <col min="34" max="40" width="20.6640625" style="66" customWidth="1"/>
    <col min="41" max="42" width="15.6640625" style="66" customWidth="1"/>
    <col min="43" max="45" width="20.6640625" style="66" customWidth="1"/>
    <col min="46" max="49" width="15.6640625" style="66" customWidth="1"/>
    <col min="50" max="50" width="16.5546875" style="66" customWidth="1"/>
    <col min="51" max="51" width="20.6640625" style="66" customWidth="1"/>
    <col min="52" max="55" width="15.6640625" style="66" customWidth="1"/>
    <col min="56" max="56" width="20.6640625" style="66" customWidth="1"/>
    <col min="57" max="81" width="15.6640625" style="66" customWidth="1"/>
    <col min="82" max="84" width="20.6640625" style="66" customWidth="1"/>
    <col min="85" max="116" width="15.6640625" style="66" customWidth="1"/>
    <col min="117" max="151" width="11.44140625" style="66"/>
    <col min="152" max="152" width="12.5546875" style="66" customWidth="1"/>
    <col min="153" max="153" width="3.44140625" style="66" customWidth="1"/>
    <col min="154" max="16384" width="11.44140625" style="66"/>
  </cols>
  <sheetData>
    <row r="1" spans="1:161" s="375" customFormat="1" x14ac:dyDescent="0.25">
      <c r="A1" s="374" t="s">
        <v>449</v>
      </c>
      <c r="B1" s="375">
        <v>9</v>
      </c>
      <c r="C1" s="375">
        <v>6</v>
      </c>
      <c r="D1" s="375">
        <v>7</v>
      </c>
      <c r="E1" s="375">
        <v>10</v>
      </c>
      <c r="F1" s="375">
        <v>11</v>
      </c>
      <c r="G1" s="375">
        <v>12</v>
      </c>
      <c r="H1" s="375">
        <v>13</v>
      </c>
      <c r="I1" s="375">
        <v>14</v>
      </c>
      <c r="J1" s="375">
        <v>19</v>
      </c>
      <c r="K1" s="375">
        <v>21</v>
      </c>
      <c r="L1" s="375">
        <f>K1+1</f>
        <v>22</v>
      </c>
      <c r="M1" s="375">
        <f t="shared" ref="M1:AF1" si="0">L1+1</f>
        <v>23</v>
      </c>
      <c r="N1" s="375">
        <f t="shared" si="0"/>
        <v>24</v>
      </c>
      <c r="O1" s="375">
        <f t="shared" si="0"/>
        <v>25</v>
      </c>
      <c r="P1" s="375">
        <f t="shared" si="0"/>
        <v>26</v>
      </c>
      <c r="Q1" s="375">
        <f t="shared" si="0"/>
        <v>27</v>
      </c>
      <c r="R1" s="375">
        <f t="shared" si="0"/>
        <v>28</v>
      </c>
      <c r="S1" s="375">
        <f t="shared" si="0"/>
        <v>29</v>
      </c>
      <c r="T1" s="375">
        <f t="shared" si="0"/>
        <v>30</v>
      </c>
      <c r="U1" s="375">
        <f t="shared" si="0"/>
        <v>31</v>
      </c>
      <c r="V1" s="375">
        <f t="shared" si="0"/>
        <v>32</v>
      </c>
      <c r="W1" s="375">
        <f t="shared" si="0"/>
        <v>33</v>
      </c>
      <c r="X1" s="375">
        <f t="shared" si="0"/>
        <v>34</v>
      </c>
      <c r="Y1" s="375">
        <f t="shared" si="0"/>
        <v>35</v>
      </c>
      <c r="Z1" s="375">
        <f t="shared" si="0"/>
        <v>36</v>
      </c>
      <c r="AA1" s="375">
        <f t="shared" si="0"/>
        <v>37</v>
      </c>
      <c r="AB1" s="375">
        <f t="shared" si="0"/>
        <v>38</v>
      </c>
      <c r="AC1" s="375">
        <f t="shared" si="0"/>
        <v>39</v>
      </c>
      <c r="AD1" s="375">
        <f t="shared" si="0"/>
        <v>40</v>
      </c>
      <c r="AE1" s="375">
        <f t="shared" si="0"/>
        <v>41</v>
      </c>
      <c r="AF1" s="375">
        <f t="shared" si="0"/>
        <v>42</v>
      </c>
      <c r="AG1" s="375">
        <v>44</v>
      </c>
      <c r="AH1" s="375">
        <v>45</v>
      </c>
      <c r="AI1" s="375">
        <v>46</v>
      </c>
      <c r="AJ1" s="375">
        <v>47</v>
      </c>
      <c r="AK1" s="375">
        <v>48</v>
      </c>
      <c r="AL1" s="375">
        <v>49</v>
      </c>
      <c r="AM1" s="375">
        <v>50</v>
      </c>
      <c r="AN1" s="375">
        <v>51</v>
      </c>
      <c r="AO1" s="375">
        <v>52</v>
      </c>
      <c r="BI1" s="375">
        <v>54</v>
      </c>
      <c r="BJ1" s="375">
        <v>55</v>
      </c>
      <c r="BK1" s="375">
        <v>56</v>
      </c>
      <c r="BL1" s="375">
        <v>57</v>
      </c>
      <c r="BM1" s="375">
        <v>58</v>
      </c>
      <c r="BN1" s="375">
        <v>59</v>
      </c>
      <c r="BO1" s="375">
        <v>60</v>
      </c>
      <c r="BP1" s="375">
        <v>64</v>
      </c>
      <c r="BQ1" s="375">
        <f>BP1+1</f>
        <v>65</v>
      </c>
      <c r="BR1" s="375">
        <f t="shared" ref="BR1" si="1">BQ1+1</f>
        <v>66</v>
      </c>
      <c r="BS1" s="375">
        <v>67</v>
      </c>
      <c r="BT1" s="375">
        <v>68</v>
      </c>
      <c r="BU1" s="375">
        <v>69</v>
      </c>
      <c r="BV1" s="375">
        <v>70</v>
      </c>
      <c r="BW1" s="375">
        <v>71</v>
      </c>
      <c r="BX1" s="375">
        <v>72</v>
      </c>
      <c r="BY1" s="375">
        <v>73</v>
      </c>
      <c r="BZ1" s="375">
        <v>74</v>
      </c>
      <c r="CA1" s="375">
        <v>75</v>
      </c>
      <c r="CB1" s="375">
        <v>76</v>
      </c>
      <c r="CC1" s="375">
        <v>77</v>
      </c>
      <c r="CD1" s="375">
        <v>78</v>
      </c>
      <c r="CE1" s="375">
        <v>79</v>
      </c>
      <c r="CF1" s="375">
        <v>80</v>
      </c>
      <c r="CG1" s="375">
        <v>81</v>
      </c>
      <c r="CH1" s="375">
        <v>82</v>
      </c>
      <c r="CI1" s="375">
        <v>83</v>
      </c>
      <c r="CJ1" s="375">
        <v>85</v>
      </c>
      <c r="CK1" s="375">
        <f>CJ1+1</f>
        <v>86</v>
      </c>
      <c r="CL1" s="375">
        <f>CK1+1</f>
        <v>87</v>
      </c>
      <c r="CM1" s="375">
        <f>CL1+2</f>
        <v>89</v>
      </c>
      <c r="CN1" s="375">
        <v>90</v>
      </c>
      <c r="CO1" s="375">
        <f>CN1+2</f>
        <v>92</v>
      </c>
      <c r="CP1" s="375">
        <f>CO1+1</f>
        <v>93</v>
      </c>
      <c r="CQ1" s="375">
        <f>CP1+2</f>
        <v>95</v>
      </c>
      <c r="CR1" s="375">
        <f>CQ1+1</f>
        <v>96</v>
      </c>
      <c r="CS1" s="375">
        <f>CR1+1</f>
        <v>97</v>
      </c>
      <c r="CT1" s="375">
        <f>CS1+1</f>
        <v>98</v>
      </c>
      <c r="CU1" s="375">
        <f>CT1+2</f>
        <v>100</v>
      </c>
      <c r="CV1" s="375">
        <f>CU1+1</f>
        <v>101</v>
      </c>
      <c r="CW1" s="375">
        <f>CV1+2</f>
        <v>103</v>
      </c>
      <c r="CX1" s="375">
        <f>CW1+1</f>
        <v>104</v>
      </c>
      <c r="CY1" s="375">
        <f>CX1+1</f>
        <v>105</v>
      </c>
      <c r="CZ1" s="375">
        <f>CY1+1</f>
        <v>106</v>
      </c>
      <c r="DA1" s="375">
        <f>CZ1+2</f>
        <v>108</v>
      </c>
      <c r="DB1" s="375">
        <f>DA1+1</f>
        <v>109</v>
      </c>
      <c r="DC1" s="375">
        <f>DB1+2</f>
        <v>111</v>
      </c>
      <c r="DD1" s="375">
        <f>DC1+1</f>
        <v>112</v>
      </c>
      <c r="DE1" s="375">
        <f>DD1+1</f>
        <v>113</v>
      </c>
      <c r="DF1" s="375">
        <f>DE1+2</f>
        <v>115</v>
      </c>
      <c r="DG1" s="375">
        <f>DF1+1</f>
        <v>116</v>
      </c>
      <c r="DH1" s="375">
        <f>DG1+2</f>
        <v>118</v>
      </c>
      <c r="DI1" s="375">
        <f>DH1+1</f>
        <v>119</v>
      </c>
      <c r="DJ1" s="375">
        <f>DI1+2</f>
        <v>121</v>
      </c>
      <c r="DK1" s="375">
        <f>DJ1+2</f>
        <v>123</v>
      </c>
      <c r="DL1" s="375">
        <f>DK1+1</f>
        <v>124</v>
      </c>
      <c r="DM1" s="375">
        <f>DL1+2</f>
        <v>126</v>
      </c>
      <c r="DN1" s="375">
        <f>ROW('Opinion Statement'!$A128)</f>
        <v>128</v>
      </c>
      <c r="DO1" s="375">
        <f>ROW('Opinion Statement'!$A129)</f>
        <v>129</v>
      </c>
      <c r="DP1" s="375">
        <f>ROW('Opinion Statement'!$A130)</f>
        <v>130</v>
      </c>
      <c r="DQ1" s="375">
        <f>ROW('Opinion Statement'!$A131)</f>
        <v>131</v>
      </c>
      <c r="DR1" s="375">
        <f>ROW('Opinion Statement'!$A132)</f>
        <v>132</v>
      </c>
      <c r="DS1" s="375">
        <f>ROW('Opinion Statement'!$A133)</f>
        <v>133</v>
      </c>
      <c r="DT1" s="375">
        <f>ROW('Opinion Statement'!$A134)</f>
        <v>134</v>
      </c>
      <c r="DU1" s="375">
        <f>ROW('Opinion Statement'!$A135)</f>
        <v>135</v>
      </c>
      <c r="DV1" s="375">
        <f>ROW('Opinion Statement'!$A136)</f>
        <v>136</v>
      </c>
      <c r="DW1" s="375">
        <f>ROW('Opinion Statement'!$A137)</f>
        <v>137</v>
      </c>
      <c r="DX1" s="375">
        <f>ROW('Opinion Statement'!$A138)</f>
        <v>138</v>
      </c>
      <c r="DY1" s="375">
        <f>ROW('Opinion Statement'!$A139)</f>
        <v>139</v>
      </c>
      <c r="DZ1" s="375">
        <f>ROW('Opinion Statement'!$A140)</f>
        <v>140</v>
      </c>
      <c r="EA1" s="375">
        <f>ROW('Opinion Statement'!$A141)</f>
        <v>141</v>
      </c>
      <c r="EB1" s="375">
        <f>ROW('Opinion Statement'!$A142)</f>
        <v>142</v>
      </c>
      <c r="EC1" s="375">
        <f>ROW('Opinion Statement'!$A143)</f>
        <v>143</v>
      </c>
      <c r="ED1" s="375">
        <f>ROW('Opinion Statement'!$A144)</f>
        <v>144</v>
      </c>
      <c r="EE1" s="375">
        <f>ROW('Opinion Statement'!$A145)</f>
        <v>145</v>
      </c>
      <c r="EF1" s="375">
        <f>ROW('Opinion Statement'!$A146)</f>
        <v>146</v>
      </c>
      <c r="EG1" s="375">
        <f>ROW('Opinion Statement'!$A147)</f>
        <v>147</v>
      </c>
      <c r="EH1" s="375">
        <f>ROW('Opinion Statement'!$A148)</f>
        <v>148</v>
      </c>
      <c r="EI1" s="375">
        <f>ROW('Opinion Statement'!$A150)</f>
        <v>150</v>
      </c>
      <c r="EJ1" s="375">
        <f>ROW('Opinion Statement'!$A151)</f>
        <v>151</v>
      </c>
      <c r="EK1" s="375">
        <f>ROW('Opinion Statement'!$A152)</f>
        <v>152</v>
      </c>
      <c r="EL1" s="375">
        <f>ROW('Opinion Statement'!$A153)</f>
        <v>153</v>
      </c>
      <c r="EM1" s="375">
        <f>ROW('Opinion Statement'!$A154)</f>
        <v>154</v>
      </c>
      <c r="EN1" s="375">
        <f>ROW('Opinion Statement'!$A156)</f>
        <v>156</v>
      </c>
      <c r="EO1" s="375">
        <v>157</v>
      </c>
      <c r="EP1" s="375">
        <v>158</v>
      </c>
      <c r="EQ1" s="375">
        <v>160</v>
      </c>
      <c r="ER1" s="375">
        <f>EQ1+1</f>
        <v>161</v>
      </c>
      <c r="ES1" s="375">
        <f>ER1+1</f>
        <v>162</v>
      </c>
      <c r="ET1" s="375">
        <f>ES1+1</f>
        <v>163</v>
      </c>
      <c r="EU1" s="375">
        <f>ET1+1</f>
        <v>164</v>
      </c>
      <c r="EV1" s="375">
        <f>EU1+1</f>
        <v>165</v>
      </c>
      <c r="EX1" s="375">
        <v>116</v>
      </c>
      <c r="EY1" s="375">
        <f>EX1+1</f>
        <v>117</v>
      </c>
      <c r="EZ1" s="375">
        <f t="shared" ref="EZ1:FE1" si="2">EY1+1</f>
        <v>118</v>
      </c>
      <c r="FA1" s="375">
        <f t="shared" si="2"/>
        <v>119</v>
      </c>
      <c r="FB1" s="375">
        <f t="shared" si="2"/>
        <v>120</v>
      </c>
      <c r="FC1" s="375">
        <f t="shared" si="2"/>
        <v>121</v>
      </c>
      <c r="FD1" s="375">
        <f t="shared" si="2"/>
        <v>122</v>
      </c>
      <c r="FE1" s="375">
        <f t="shared" si="2"/>
        <v>123</v>
      </c>
    </row>
    <row r="2" spans="1:161" x14ac:dyDescent="0.25">
      <c r="E2" s="209"/>
      <c r="EN2" s="49"/>
      <c r="EO2" s="49"/>
      <c r="EP2" s="49"/>
    </row>
    <row r="3" spans="1:161" s="292" customFormat="1" ht="25.05" customHeight="1" x14ac:dyDescent="0.25">
      <c r="A3" s="291"/>
      <c r="B3" s="292" t="str">
        <f>Translations!$B$371</f>
        <v>Installations</v>
      </c>
      <c r="AP3" s="46"/>
      <c r="AQ3" s="46"/>
      <c r="AR3" s="46"/>
      <c r="AS3" s="46"/>
      <c r="AT3" s="46"/>
      <c r="AU3" s="46"/>
      <c r="AV3" s="46"/>
      <c r="AW3" s="46"/>
      <c r="AX3" s="46"/>
      <c r="AY3" s="46"/>
      <c r="AZ3" s="46"/>
      <c r="BA3" s="46"/>
      <c r="BB3" s="46"/>
      <c r="BC3" s="46"/>
      <c r="BD3" s="46"/>
      <c r="BE3" s="46"/>
      <c r="BF3" s="46"/>
      <c r="BG3" s="46"/>
      <c r="BH3" s="46"/>
      <c r="EX3" s="375" t="s">
        <v>448</v>
      </c>
    </row>
    <row r="4" spans="1:161" s="294" customFormat="1" ht="64.650000000000006" customHeight="1" x14ac:dyDescent="0.25">
      <c r="A4" s="293"/>
      <c r="B4" s="273" t="str">
        <f>IF(INDEX('Opinion Statement'!$A:$A,B$1)="","",INDEX('Opinion Statement'!$A:$A,B$1))</f>
        <v xml:space="preserve">Unique ID: </v>
      </c>
      <c r="C4" s="273" t="str">
        <f>IF(INDEX('Opinion Statement'!$A:$A,C$1)="","",INDEX('Opinion Statement'!$A:$A,C$1))</f>
        <v xml:space="preserve">Name of Operator: </v>
      </c>
      <c r="D4" s="273" t="str">
        <f>IF(INDEX('Opinion Statement'!$A:$A,D$1)="","",INDEX('Opinion Statement'!$A:$A,D$1))</f>
        <v>Name of Installation:</v>
      </c>
      <c r="E4" s="273" t="str">
        <f>IF(INDEX('Opinion Statement'!$A:$A,E$1)="","",INDEX('Opinion Statement'!$A:$A,E$1))</f>
        <v xml:space="preserve">GHG Permit Number: </v>
      </c>
      <c r="F4" s="273" t="str">
        <f>IF(INDEX('Opinion Statement'!$A:$A,F$1)="","",INDEX('Opinion Statement'!$A:$A,F$1))</f>
        <v>Applicable NACE/PRODCOM Code(s):</v>
      </c>
      <c r="G4" s="273" t="str">
        <f>IF(INDEX('Opinion Statement'!$A:$A,G$1)="","",INDEX('Opinion Statement'!$A:$A,G$1))</f>
        <v>Date(s) of relevant MMP and period of validity for each plan:</v>
      </c>
      <c r="H4" s="273" t="str">
        <f>IF(INDEX('Opinion Statement'!$A:$A,H$1)="","",INDEX('Opinion Statement'!$A:$A,H$1))</f>
        <v>Are the relevant MMPs listed above approved by the Competent Authority?</v>
      </c>
      <c r="I4" s="273" t="str">
        <f>IF(INDEX('Opinion Statement'!$A:$A,I$1)="","",INDEX('Opinion Statement'!$A:$A,I$1))</f>
        <v>Approving Competent Authority:</v>
      </c>
      <c r="J4" s="273" t="str">
        <f>IF(INDEX('Opinion Statement'!$A:$A,J$1)="","",INDEX('Opinion Statement'!$A:$A,J$1))</f>
        <v>VERIFIED ACTIVITY LEVELS</v>
      </c>
      <c r="K4" s="274" t="str">
        <f>K5</f>
        <v>Year 1</v>
      </c>
      <c r="L4" s="273" t="str">
        <f>$J$4 &amp; " " &amp; K6</f>
        <v>VERIFIED ACTIVITY LEVELS 2025</v>
      </c>
      <c r="M4" s="273" t="str">
        <f>L4</f>
        <v>VERIFIED ACTIVITY LEVELS 2025</v>
      </c>
      <c r="N4" s="273" t="str">
        <f t="shared" ref="N4:U4" si="3">M4</f>
        <v>VERIFIED ACTIVITY LEVELS 2025</v>
      </c>
      <c r="O4" s="273" t="str">
        <f t="shared" si="3"/>
        <v>VERIFIED ACTIVITY LEVELS 2025</v>
      </c>
      <c r="P4" s="273" t="str">
        <f t="shared" si="3"/>
        <v>VERIFIED ACTIVITY LEVELS 2025</v>
      </c>
      <c r="Q4" s="273" t="str">
        <f t="shared" si="3"/>
        <v>VERIFIED ACTIVITY LEVELS 2025</v>
      </c>
      <c r="R4" s="273" t="str">
        <f t="shared" si="3"/>
        <v>VERIFIED ACTIVITY LEVELS 2025</v>
      </c>
      <c r="S4" s="273" t="str">
        <f t="shared" si="3"/>
        <v>VERIFIED ACTIVITY LEVELS 2025</v>
      </c>
      <c r="T4" s="273" t="str">
        <f t="shared" si="3"/>
        <v>VERIFIED ACTIVITY LEVELS 2025</v>
      </c>
      <c r="U4" s="273" t="str">
        <f t="shared" si="3"/>
        <v>VERIFIED ACTIVITY LEVELS 2025</v>
      </c>
      <c r="V4" s="274" t="str">
        <f>V5</f>
        <v>Year 2</v>
      </c>
      <c r="W4" s="273" t="str">
        <f>$J$4 &amp; " " &amp; V6</f>
        <v>VERIFIED ACTIVITY LEVELS 2025</v>
      </c>
      <c r="X4" s="273" t="str">
        <f>W4</f>
        <v>VERIFIED ACTIVITY LEVELS 2025</v>
      </c>
      <c r="Y4" s="273" t="str">
        <f t="shared" ref="Y4:AF4" si="4">X4</f>
        <v>VERIFIED ACTIVITY LEVELS 2025</v>
      </c>
      <c r="Z4" s="273" t="str">
        <f t="shared" si="4"/>
        <v>VERIFIED ACTIVITY LEVELS 2025</v>
      </c>
      <c r="AA4" s="273" t="str">
        <f t="shared" si="4"/>
        <v>VERIFIED ACTIVITY LEVELS 2025</v>
      </c>
      <c r="AB4" s="273" t="str">
        <f t="shared" si="4"/>
        <v>VERIFIED ACTIVITY LEVELS 2025</v>
      </c>
      <c r="AC4" s="273" t="str">
        <f t="shared" si="4"/>
        <v>VERIFIED ACTIVITY LEVELS 2025</v>
      </c>
      <c r="AD4" s="273" t="str">
        <f t="shared" si="4"/>
        <v>VERIFIED ACTIVITY LEVELS 2025</v>
      </c>
      <c r="AE4" s="273" t="str">
        <f t="shared" si="4"/>
        <v>VERIFIED ACTIVITY LEVELS 2025</v>
      </c>
      <c r="AF4" s="283" t="str">
        <f t="shared" si="4"/>
        <v>VERIFIED ACTIVITY LEVELS 2025</v>
      </c>
      <c r="AG4" s="273" t="str">
        <f>IF(INDEX('Opinion Statement'!$A:$A,AG$1)="","",INDEX('Opinion Statement'!$A:$A,AG$1))</f>
        <v>Type of report:</v>
      </c>
      <c r="AH4" s="273" t="str">
        <f>IF(INDEX('Opinion Statement'!$A:$A,AH$1)="","",INDEX('Opinion Statement'!$A:$A,AH$1))</f>
        <v>Reporting Year(s):</v>
      </c>
      <c r="AI4" s="273" t="str">
        <f>AH4</f>
        <v>Reporting Year(s):</v>
      </c>
      <c r="AJ4" s="273" t="str">
        <f>IF(INDEX('Opinion Statement'!$A:$A,AJ$1)="","",INDEX('Opinion Statement'!$A:$A,AJ$1))</f>
        <v>Date of Data Report:</v>
      </c>
      <c r="AK4" s="273" t="str">
        <f>Translations!$B$106</f>
        <v>Reference document:</v>
      </c>
      <c r="AL4" s="273" t="str">
        <f>IF(INDEX('Opinion Statement'!$A:$A,AL$1)="","",INDEX('Opinion Statement'!$A:$A,AL$1))</f>
        <v>Data being verified:</v>
      </c>
      <c r="AM4" s="273" t="str">
        <f>IF(INDEX('Opinion Statement'!$A:$A,AM$1)="","",INDEX('Opinion Statement'!$A:$A,AM$1))</f>
        <v>Applicable pages in the Data Report:</v>
      </c>
      <c r="AN4" s="273" t="str">
        <f>IF(INDEX('Opinion Statement'!$A:$A,AN$1)="","",INDEX('Opinion Statement'!$A:$A,AN$1))</f>
        <v>Have any changes occurred that affect free allocation? (activity level and/or operational)?</v>
      </c>
      <c r="AO4" s="273" t="str">
        <f>IF(INDEX('Opinion Statement'!$A:$A,AO$1)="","",INDEX('Opinion Statement'!$A:$A,AO$1))</f>
        <v>Has the MMP been updated for significant changes and re-approved during the reporting period? (FAR Article 9)?</v>
      </c>
      <c r="AP4" s="285" t="str">
        <f>'Annex 1 - Findings'!$B$6</f>
        <v>Uncorrected Misstatements that were not corrected before issuance of the verification report</v>
      </c>
      <c r="AQ4" s="279"/>
      <c r="AR4" s="279" t="str">
        <f>'Annex 1 - Findings'!$B$18</f>
        <v>Uncorrected Non-compliances with ALCR or FAR which were identified during verification</v>
      </c>
      <c r="AS4" s="279"/>
      <c r="AT4" s="279" t="str">
        <f>'Annex 1 - Findings'!$B$30</f>
        <v>Uncorrected Non-conformities with the Monitoring Methodology Plan</v>
      </c>
      <c r="AU4" s="279"/>
      <c r="AV4" s="273" t="str">
        <f>'Annex 1 - Findings'!$B$55</f>
        <v xml:space="preserve">Recommended Improvements, if any </v>
      </c>
      <c r="AW4" s="286" t="str">
        <f>S9</f>
        <v>Prior period findings or improvements that have NOT been resolved.  
Any findings or improvements reported in the verification report for the prior allocation period data report that have been resolved do not need to be listed here.</v>
      </c>
      <c r="AX4" s="283" t="str">
        <f>U9</f>
        <v>E.E. Recommendation</v>
      </c>
      <c r="AY4" s="554" t="str">
        <f>V9</f>
        <v>Status</v>
      </c>
      <c r="AZ4" s="555"/>
      <c r="BA4" s="555"/>
      <c r="BB4" s="555"/>
      <c r="BC4" s="555"/>
      <c r="BD4" s="555"/>
      <c r="BE4" s="555"/>
      <c r="BF4" s="555"/>
      <c r="BG4" s="556"/>
      <c r="BH4" s="283" t="str">
        <f>'Annex 2 - basis of work'!A26</f>
        <v>Other relevant information</v>
      </c>
      <c r="BI4" s="273" t="str">
        <f>IF(INDEX('Opinion Statement'!$A:$A,BI$1)="","",INDEX('Opinion Statement'!$A:$A,BI$1))</f>
        <v>VERIFICATION SITE VISIT DETAILS</v>
      </c>
      <c r="BJ4" s="273" t="str">
        <f>IF(INDEX('Opinion Statement'!$A:$A,BJ$1)="","",INDEX('Opinion Statement'!$A:$A,BJ$1))</f>
        <v>Operator/ Installation site visited physically during verification of the ALCR report:</v>
      </c>
      <c r="BK4" s="273" t="str">
        <f>IF(INDEX('Opinion Statement'!$A:$A,BK$1)="","",INDEX('Opinion Statement'!$A:$A,BK$1))</f>
        <v>AVR2 Articles 31 and 32 - Justification for not undertaking site visit:</v>
      </c>
      <c r="BL4" s="273" t="str">
        <f>IF(INDEX('Opinion Statement'!$A:$A,BL$1)="","",INDEX('Opinion Statement'!$A:$A,BL$1))</f>
        <v>AVR2 Articles 31 and 32 - Waiver risk assessment completed and new ALCR criteria picked up?</v>
      </c>
      <c r="BM4" s="273" t="str">
        <f>IF(INDEX('Opinion Statement'!$A:$A,BM$1)="","",INDEX('Opinion Statement'!$A:$A,BM$1))</f>
        <v>AVR2 Article 34A - justification for carrying out virtual site visit due to force majeure and information on how the 'visit' was conducted and verification risk reduced:</v>
      </c>
      <c r="BN4" s="273" t="str">
        <f>IF(INDEX('Opinion Statement'!$A:$A,BN$1)="","",INDEX('Opinion Statement'!$A:$A,BN$1))</f>
        <v>Date of waiver approval by CA or date of approval for virtual site visit by CA:</v>
      </c>
      <c r="BO4" s="273" t="str">
        <f>IF(INDEX('Opinion Statement'!$A:$A,BO$1)="","",INDEX('Opinion Statement'!$A:$A,BO$1))</f>
        <v>Date(s) of visit(s) [AVR Article 21(1)]:</v>
      </c>
      <c r="BP4" s="273" t="str">
        <f>IF(INDEX('Opinion Statement'!$A:$A,BP$1)="","",INDEX('Opinion Statement'!$A:$A,BP$1))</f>
        <v>COMPLIANCE WITH EU ETS RULES</v>
      </c>
      <c r="BQ4" s="273" t="str">
        <f>IF(INDEX('Opinion Statement'!$A:$A,BQ$1)="","",INDEX('Opinion Statement'!$A:$A,BQ$1))</f>
        <v>MMP in compliance with the ALCR rules (including the underlying FAR rules)?</v>
      </c>
      <c r="BR4" s="273" t="str">
        <f>IF(INDEX('Opinion Statement'!$A:$A,BR$1)="","",INDEX('Opinion Statement'!$A:$A,BR$1))</f>
        <v>FAR Article 9: Changes to activity level/ operational activity (that might affect allocation or MMP) reported to the CA?</v>
      </c>
      <c r="BS4" s="273" t="str">
        <f>IF(INDEX('Opinion Statement'!$A:$A,BS$1)="","",INDEX('Opinion Statement'!$A:$A,BS$1))</f>
        <v>EU Regulation on A&amp;V met:</v>
      </c>
      <c r="BT4" s="273" t="str">
        <f>IF(INDEX('Opinion Statement'!$A:$A,BT$1)="","",INDEX('Opinion Statement'!$A:$A,BT$1))</f>
        <v>Article 11(4)(d): modifications to MMP notified to CA?</v>
      </c>
      <c r="BU4" s="273" t="str">
        <f>IF(INDEX('Opinion Statement'!$A:$A,BU$1)="","",INDEX('Opinion Statement'!$A:$A,BU$1))</f>
        <v>Article 16(2)(b): Boundaries of installation and sub-installation(s) are correct?</v>
      </c>
      <c r="BV4" s="273" t="str">
        <f>IF(INDEX('Opinion Statement'!$A:$A,BV$1)="","",INDEX('Opinion Statement'!$A:$A,BV$1))</f>
        <v>Article 16(2)(c): Source streams and emissions sources are complete?</v>
      </c>
      <c r="BW4" s="273" t="str">
        <f>IF(INDEX('Opinion Statement'!$A:$A,BW$1)="","",INDEX('Opinion Statement'!$A:$A,BW$1))</f>
        <v>Articles 16(2) (fa) and 17(3) (f): correctness of input parameters, and evidence of support specific data reported?</v>
      </c>
      <c r="BX4" s="273" t="str">
        <f>IF(INDEX('Opinion Statement'!$A:$A,BX$1)="","",INDEX('Opinion Statement'!$A:$A,BX$1))</f>
        <v>Article 17(3): MMP correctly applied?</v>
      </c>
      <c r="BY4" s="273" t="str">
        <f>IF(INDEX('Opinion Statement'!$A:$A,BY$1)="","",INDEX('Opinion Statement'!$A:$A,BY$1))</f>
        <v>Article 17(3)(a): Data correctly attributed to sub-installation boundaries?</v>
      </c>
      <c r="BZ4" s="273" t="str">
        <f>IF(INDEX('Opinion Statement'!$A:$A,BZ$1)="","",INDEX('Opinion Statement'!$A:$A,BZ$1))</f>
        <v>Article 17(3)(c): Correct application of product definitions?</v>
      </c>
      <c r="CA4" s="273" t="str">
        <f>IF(INDEX('Opinion Statement'!$A:$A,CA$1)="","",INDEX('Opinion Statement'!$A:$A,CA$1))</f>
        <v>Article 17(3)(d): Activity level for non-product benchmark sub-installation(s) correctly attributed?</v>
      </c>
      <c r="CB4" s="273" t="str">
        <f>IF(INDEX('Opinion Statement'!$A:$A,CB$1)="","",INDEX('Opinion Statement'!$A:$A,CB$1))</f>
        <v>Article 17(3)(e): Energy consumption correctly attributed to each sub-installation, where applicable?</v>
      </c>
      <c r="CC4" s="273" t="str">
        <f>IF(INDEX('Opinion Statement'!$A:$A,CC$1)="","",INDEX('Opinion Statement'!$A:$A,CC$1))</f>
        <v>Article 17(3)(g): the start of normal operations :</v>
      </c>
      <c r="CD4" s="273" t="str">
        <f>IF(INDEX('Opinion Statement'!$A:$A,CD$1)="","",INDEX('Opinion Statement'!$A:$A,CD$1))</f>
        <v>Article 17(3)(h): FAR Annex IV sections 2.3 to 2.7 correctly monitored and reported in accordance with the MMP?</v>
      </c>
      <c r="CE4" s="273" t="str">
        <f>IF(INDEX('Opinion Statement'!$A:$A,CE$1)="","",INDEX('Opinion Statement'!$A:$A,CE$1))</f>
        <v>Article 17a: Checks carried out on the implementation of Energy Efficiency recommendations:</v>
      </c>
      <c r="CF4" s="273" t="str">
        <f>IF(INDEX('Opinion Statement'!$A:$A,CF$1)="","",INDEX('Opinion Statement'!$A:$A,CF$1))</f>
        <v>Has the implementation of all energy efficiency recommendations been completed?</v>
      </c>
      <c r="CG4" s="273" t="str">
        <f>IF(INDEX('Opinion Statement'!$A:$A,CG$1)="","",INDEX('Opinion Statement'!$A:$A,CG$1))</f>
        <v>Article 17b: Checks carried out on the application of an exception to energy efficiency implementation conditionality</v>
      </c>
      <c r="CH4" s="273" t="str">
        <f>IF(INDEX('Opinion Statement'!$A:$A,CH$1)="","",INDEX('Opinion Statement'!$A:$A,CH$1))</f>
        <v>Do any of the exceptions to energy  efficiency implementation conditionality apply?</v>
      </c>
      <c r="CI4" s="273" t="str">
        <f>IF(INDEX('Opinion Statement'!$A:$A,CI$1)="","",INDEX('Opinion Statement'!$A:$A,CI$1))</f>
        <v>No changes to NACE/PRODCOM codes declared in the baseline data report?</v>
      </c>
      <c r="CJ4" s="273" t="str">
        <f>CI4</f>
        <v>No changes to NACE/PRODCOM codes declared in the baseline data report?</v>
      </c>
      <c r="CK4" s="273" t="str">
        <f>IF(INDEX('Opinion Statement'!$A:$A,CK$1)="","",INDEX('Opinion Statement'!$A:$A,CK$1))</f>
        <v>Article 19(3): Simplified uncertainty applied and information valid?</v>
      </c>
      <c r="CL4" s="273" t="str">
        <f>IF(INDEX('Opinion Statement'!$A:$A,CL$1)="","",INDEX('Opinion Statement'!$A:$A,CL$1))</f>
        <v>Article 29: Prior period non-conformities corrected?</v>
      </c>
      <c r="CM4" s="273" t="str">
        <f>CL4</f>
        <v>Article 29: Prior period non-conformities corrected?</v>
      </c>
      <c r="CN4" s="273" t="str">
        <f>IF(INDEX('Opinion Statement'!$A:$A,CN$1)="","",INDEX('Opinion Statement'!$A:$A,CN$1))</f>
        <v>Article 30(2): Prior period improvements implemented correctly?</v>
      </c>
      <c r="CO4" s="273" t="str">
        <f>CN4</f>
        <v>Article 30(2): Prior period improvements implemented correctly?</v>
      </c>
      <c r="CP4" s="273" t="str">
        <f>IF(INDEX('Opinion Statement'!$A:$A,CP$1)="","",INDEX('Opinion Statement'!$A:$A,CP$1))</f>
        <v>Articles 14(a) and 16(2): Data and data flow verified in detail and back to source?</v>
      </c>
      <c r="CQ4" s="273" t="str">
        <f>CP4</f>
        <v>Articles 14(a) and 16(2): Data and data flow verified in detail and back to source?</v>
      </c>
      <c r="CR4" s="273" t="str">
        <f>IF(INDEX('Opinion Statement'!$A:$A,CR$1)="","",INDEX('Opinion Statement'!$A:$A,CR$1))</f>
        <v>Article 14(b): Control activities are documented, implemented, maintained and effective to mitigate inherent risks?</v>
      </c>
      <c r="CS4" s="273" t="str">
        <f>IF(INDEX('Opinion Statement'!$A:$A,CS$1)="","",INDEX('Opinion Statement'!$A:$A,CS$1))</f>
        <v>Article 14(c): Procedures listed in the MMP are documented, implemented, maintained and effective to mitigate inherent risks and control risks?</v>
      </c>
      <c r="CT4" s="273" t="str">
        <f>IF(INDEX('Opinion Statement'!$A:$A,CT$1)="","",INDEX('Opinion Statement'!$A:$A,CT$1))</f>
        <v>Article 17(3)(b): Are there Data Gaps?</v>
      </c>
      <c r="CU4" s="273" t="str">
        <f>CT4</f>
        <v>Article 17(3)(b): Are there Data Gaps?</v>
      </c>
      <c r="CV4" s="273" t="str">
        <f>IF(INDEX('Opinion Statement'!$A:$A,CV$1)="","",INDEX('Opinion Statement'!$A:$A,CV$1))</f>
        <v>Article 17(3)(b): Is there Double counting?</v>
      </c>
      <c r="CW4" s="273" t="str">
        <f>CV4</f>
        <v>Article 17(3)(b): Is there Double counting?</v>
      </c>
      <c r="CX4" s="273" t="str">
        <f>IF(INDEX('Opinion Statement'!$A:$A,CX$1)="","",INDEX('Opinion Statement'!$A:$A,CX$1))</f>
        <v>Article 18(3): Verification of methods applied for missing data:</v>
      </c>
      <c r="CY4" s="273" t="str">
        <f>IF(INDEX('Opinion Statement'!$A:$A,CY$1)="","",INDEX('Opinion Statement'!$A:$A,CY$1))</f>
        <v>Guidance on ALCR and FAR applied:</v>
      </c>
      <c r="CZ4" s="273" t="str">
        <f>IF(INDEX('Opinion Statement'!$A:$A,CZ$1)="","",INDEX('Opinion Statement'!$A:$A,CZ$1))</f>
        <v>EC guidance on ALCR and FAR met?</v>
      </c>
      <c r="DA4" s="273" t="str">
        <f>CZ4</f>
        <v>EC guidance on ALCR and FAR met?</v>
      </c>
      <c r="DB4" s="273" t="str">
        <f>IF(INDEX('Opinion Statement'!$A:$A,DB$1)="","",INDEX('Opinion Statement'!$A:$A,DB$1))</f>
        <v>Competent Authority guidance on ALCR and FAR met (if relevant)?</v>
      </c>
      <c r="DC4" s="273" t="str">
        <f>DB4</f>
        <v>Competent Authority guidance on ALCR and FAR met (if relevant)?</v>
      </c>
      <c r="DD4" s="273" t="str">
        <f>IF(INDEX('Opinion Statement'!$A:$A,DD$1)="","",INDEX('Opinion Statement'!$A:$A,DD$1))</f>
        <v>COMPLIANCE WITH THE EU ETS MONITORING AND REPORTING PRINCIPLES</v>
      </c>
      <c r="DE4" s="273" t="str">
        <f>IF(INDEX('Opinion Statement'!$A:$A,DE$1)="","",INDEX('Opinion Statement'!$A:$A,DE$1))</f>
        <v>Completeness:</v>
      </c>
      <c r="DF4" s="273" t="str">
        <f>DE4</f>
        <v>Completeness:</v>
      </c>
      <c r="DG4" s="273" t="str">
        <f>IF(INDEX('Opinion Statement'!$A:$A,DG$1)="","",INDEX('Opinion Statement'!$A:$A,DG$1))</f>
        <v>Accuracy:</v>
      </c>
      <c r="DH4" s="273" t="str">
        <f>DG4</f>
        <v>Accuracy:</v>
      </c>
      <c r="DI4" s="273" t="str">
        <f>IF(INDEX('Opinion Statement'!$A:$A,DI$1)="","",INDEX('Opinion Statement'!$A:$A,DI$1))</f>
        <v>Reliability</v>
      </c>
      <c r="DJ4" s="273" t="str">
        <f>DI4</f>
        <v>Reliability</v>
      </c>
      <c r="DK4" s="273" t="str">
        <f>IF(INDEX('Opinion Statement'!$A:$A,DK$1)="","",INDEX('Opinion Statement'!$A:$A,DK$1))</f>
        <v>OPINION</v>
      </c>
      <c r="DL4" s="273" t="str">
        <f>IF(INDEX('Opinion Statement'!$A:$A,DL$1)="","",INDEX('Opinion Statement'!$A:$A,DL$1))</f>
        <v xml:space="preserve">OPINION - verified as satisfactory: </v>
      </c>
      <c r="DM4" s="273" t="str">
        <f>IF(INDEX('Opinion Statement'!$A:$A,DM$1)="","",INDEX('Opinion Statement'!$A:$A,DM$1))</f>
        <v xml:space="preserve">OPINION - verified with comments: </v>
      </c>
      <c r="DN4" s="273" t="str">
        <f>IF(INDEX('Opinion Statement'!$A:$A,DN$1)="","",INDEX('Opinion Statement'!$A:$A,DN$1))</f>
        <v>Comments which qualify the opinion:</v>
      </c>
      <c r="DO4" s="273" t="str">
        <f>DN4</f>
        <v>Comments which qualify the opinion:</v>
      </c>
      <c r="DP4" s="273" t="str">
        <f t="shared" ref="DP4:DX4" si="5">DO4</f>
        <v>Comments which qualify the opinion:</v>
      </c>
      <c r="DQ4" s="273" t="str">
        <f t="shared" si="5"/>
        <v>Comments which qualify the opinion:</v>
      </c>
      <c r="DR4" s="273" t="str">
        <f t="shared" si="5"/>
        <v>Comments which qualify the opinion:</v>
      </c>
      <c r="DS4" s="273" t="str">
        <f t="shared" si="5"/>
        <v>Comments which qualify the opinion:</v>
      </c>
      <c r="DT4" s="273" t="str">
        <f t="shared" si="5"/>
        <v>Comments which qualify the opinion:</v>
      </c>
      <c r="DU4" s="273" t="str">
        <f t="shared" si="5"/>
        <v>Comments which qualify the opinion:</v>
      </c>
      <c r="DV4" s="273" t="str">
        <f t="shared" si="5"/>
        <v>Comments which qualify the opinion:</v>
      </c>
      <c r="DW4" s="273" t="str">
        <f t="shared" si="5"/>
        <v>Comments which qualify the opinion:</v>
      </c>
      <c r="DX4" s="273" t="str">
        <f t="shared" si="5"/>
        <v>Comments which qualify the opinion:</v>
      </c>
      <c r="DY4" s="273" t="str">
        <f>IF(INDEX('Opinion Statement'!$A:$A,DY$1)="","",INDEX('Opinion Statement'!$A:$A,DY$1))</f>
        <v xml:space="preserve">OPINION - not verified: </v>
      </c>
      <c r="DZ4" s="273"/>
      <c r="EA4" s="273"/>
      <c r="EB4" s="273"/>
      <c r="EC4" s="273"/>
      <c r="ED4" s="273"/>
      <c r="EE4" s="273"/>
      <c r="EF4" s="273"/>
      <c r="EG4" s="273"/>
      <c r="EH4" s="273"/>
      <c r="EI4" s="273" t="str">
        <f>IF(INDEX('Opinion Statement'!$A:$A,EI$1)="","",INDEX('Opinion Statement'!$A:$A,EI$1))</f>
        <v>Lead EU ETS Auditor:</v>
      </c>
      <c r="EJ4" s="273" t="str">
        <f>IF(INDEX('Opinion Statement'!$A:$A,EJ$1)="","",INDEX('Opinion Statement'!$A:$A,EJ$1))</f>
        <v>EU ETS Auditor(s):</v>
      </c>
      <c r="EK4" s="273" t="str">
        <f>IF(INDEX('Opinion Statement'!$A:$A,EK$1)="","",INDEX('Opinion Statement'!$A:$A,EK$1))</f>
        <v>Technical Expert(s) (EU ETS Auditor):</v>
      </c>
      <c r="EL4" s="273" t="str">
        <f>IF(INDEX('Opinion Statement'!$A:$A,EL$1)="","",INDEX('Opinion Statement'!$A:$A,EL$1))</f>
        <v>Independent Reviewer:</v>
      </c>
      <c r="EM4" s="273" t="str">
        <f>IF(INDEX('Opinion Statement'!$A:$A,EM$1)="","",INDEX('Opinion Statement'!$A:$A,EM$1))</f>
        <v>Technical Expert(s) (Independent Review):</v>
      </c>
      <c r="EN4" s="273" t="str">
        <f>IF(INDEX('Opinion Statement'!$A:$A,EN$1)="","",INDEX('Opinion Statement'!$A:$A,EN$1))</f>
        <v>Signed on behalf of :</v>
      </c>
      <c r="EO4" s="273" t="str">
        <f>IF(INDEX('Opinion Statement'!$A:$A,EO$1)="","",INDEX('Opinion Statement'!$A:$A,EO$1))</f>
        <v>Name of authorised signatory:</v>
      </c>
      <c r="EP4" s="273" t="str">
        <f>IF(INDEX('Opinion Statement'!$A:$A,EP$1)="","",INDEX('Opinion Statement'!$A:$A,EP$1))</f>
        <v>Date of Opinion:</v>
      </c>
      <c r="EQ4" s="273" t="str">
        <f>IF(INDEX('Opinion Statement'!$A:$A,EQ$1)="","",INDEX('Opinion Statement'!$A:$A,EQ$1))</f>
        <v>Name of verifier:</v>
      </c>
      <c r="ER4" s="273" t="str">
        <f>IF(INDEX('Opinion Statement'!$A:$A,ER$1)="","",INDEX('Opinion Statement'!$A:$A,ER$1))</f>
        <v>Contact Address:</v>
      </c>
      <c r="ES4" s="273" t="str">
        <f>IF(INDEX('Opinion Statement'!$A:$A,ES$1)="","",INDEX('Opinion Statement'!$A:$A,ES$1))</f>
        <v>Date of verification contract:</v>
      </c>
      <c r="ET4" s="273" t="str">
        <f>IF(INDEX('Opinion Statement'!$A:$A,ET$1)="","",INDEX('Opinion Statement'!$A:$A,ET$1))</f>
        <v>Is the verifier accredited or a certified natural person?</v>
      </c>
      <c r="EU4" s="273" t="str">
        <f>IF(INDEX('Opinion Statement'!$A:$A,EU$1)="","",INDEX('Opinion Statement'!$A:$A,EU$1))</f>
        <v>Name of National Accreditation Body (NAB) or verifier Certifying National Authority:</v>
      </c>
      <c r="EV4" s="273" t="str">
        <f>IF(INDEX('Opinion Statement'!$A:$A,EV$1)="","",INDEX('Opinion Statement'!$A:$A,EV$1))</f>
        <v xml:space="preserve">Accreditation/ Certification number: </v>
      </c>
      <c r="EX4" s="279" t="str">
        <f>IF(INDEX('Annex 1 - Findings'!$B:$B,EX$1)="","",INDEX('Annex 1 - Findings'!$B:$B,EX$1))</f>
        <v>Was one or more data gap methods required?</v>
      </c>
      <c r="EY4" s="279" t="str">
        <f>IF(INDEX('Annex 1 - Findings'!$B:$B,EY$1)="","",INDEX('Annex 1 - Findings'!$B:$B,EY$1))</f>
        <v>If Yes, were these part of the MMP submitted for verification?</v>
      </c>
      <c r="EZ4" s="279" t="str">
        <f>IF(INDEX('Annex 1 - Findings'!$B:$B,EZ$1)="","",INDEX('Annex 1 - Findings'!$B:$B,EZ$1))</f>
        <v>If Yes, were these approved by the CA before completion of the verification?</v>
      </c>
      <c r="FA4" s="279" t="str">
        <f>IF(INDEX('Annex 1 - Findings'!$B:$B,FA$1)="","",INDEX('Annex 1 - Findings'!$B:$B,FA$1))</f>
        <v xml:space="preserve">If No, - </v>
      </c>
      <c r="FB4" s="279" t="str">
        <f>IF(INDEX('Annex 1 - Findings'!$B:$B,FB$1)="","",INDEX('Annex 1 - Findings'!$B:$B,FB$1))</f>
        <v>a) were the method(s) used conservative (If No, please provide more details below):</v>
      </c>
      <c r="FC4" s="279" t="str">
        <f>FB4</f>
        <v>a) were the method(s) used conservative (If No, please provide more details below):</v>
      </c>
      <c r="FD4" s="279" t="str">
        <f>IF(INDEX('Annex 1 - Findings'!$B:$B,FD$1)="","",INDEX('Annex 1 - Findings'!$B:$B,FD$1))</f>
        <v>b) did any method lead to a material misstatement (If Yes, please provide more details below):</v>
      </c>
      <c r="FE4" s="279" t="str">
        <f>FD4</f>
        <v>b) did any method lead to a material misstatement (If Yes, please provide more details below):</v>
      </c>
    </row>
    <row r="5" spans="1:161" ht="25.5" customHeight="1" x14ac:dyDescent="0.25">
      <c r="B5" s="274"/>
      <c r="C5" s="274"/>
      <c r="D5" s="274"/>
      <c r="E5" s="274"/>
      <c r="F5" s="274"/>
      <c r="G5" s="274"/>
      <c r="H5" s="274"/>
      <c r="I5" s="274"/>
      <c r="J5" s="274"/>
      <c r="K5" s="282" t="s">
        <v>549</v>
      </c>
      <c r="L5" s="282" t="s">
        <v>550</v>
      </c>
      <c r="M5" s="282" t="s">
        <v>551</v>
      </c>
      <c r="N5" s="282" t="s">
        <v>552</v>
      </c>
      <c r="O5" s="282" t="s">
        <v>553</v>
      </c>
      <c r="P5" s="282" t="s">
        <v>554</v>
      </c>
      <c r="Q5" s="282" t="s">
        <v>555</v>
      </c>
      <c r="R5" s="282" t="s">
        <v>556</v>
      </c>
      <c r="S5" s="282" t="s">
        <v>557</v>
      </c>
      <c r="T5" s="282" t="s">
        <v>558</v>
      </c>
      <c r="U5" s="282" t="s">
        <v>559</v>
      </c>
      <c r="V5" s="282" t="s">
        <v>560</v>
      </c>
      <c r="W5" s="282" t="s">
        <v>561</v>
      </c>
      <c r="X5" s="282" t="s">
        <v>562</v>
      </c>
      <c r="Y5" s="282" t="s">
        <v>563</v>
      </c>
      <c r="Z5" s="282" t="s">
        <v>564</v>
      </c>
      <c r="AA5" s="282" t="s">
        <v>565</v>
      </c>
      <c r="AB5" s="282" t="s">
        <v>566</v>
      </c>
      <c r="AC5" s="282" t="s">
        <v>567</v>
      </c>
      <c r="AD5" s="282" t="s">
        <v>568</v>
      </c>
      <c r="AE5" s="282" t="s">
        <v>569</v>
      </c>
      <c r="AF5" s="284" t="s">
        <v>570</v>
      </c>
      <c r="AG5" s="274"/>
      <c r="AH5" s="274"/>
      <c r="AI5" s="274"/>
      <c r="AJ5" s="274"/>
      <c r="AK5" s="274"/>
      <c r="AL5" s="274"/>
      <c r="AM5" s="274"/>
      <c r="AN5" s="274"/>
      <c r="AO5" s="274"/>
      <c r="AP5" s="295" t="s">
        <v>331</v>
      </c>
      <c r="AQ5" s="296" t="str">
        <f>'Annex 1 - Findings'!$E$31</f>
        <v>Material?</v>
      </c>
      <c r="AR5" s="297" t="s">
        <v>331</v>
      </c>
      <c r="AS5" s="296" t="str">
        <f>'Annex 1 - Findings'!$E$31</f>
        <v>Material?</v>
      </c>
      <c r="AT5" s="297" t="s">
        <v>331</v>
      </c>
      <c r="AU5" s="296" t="str">
        <f>'Annex 1 - Findings'!$E$18</f>
        <v>Material?</v>
      </c>
      <c r="AV5" s="297" t="s">
        <v>331</v>
      </c>
      <c r="AW5" s="298" t="s">
        <v>331</v>
      </c>
      <c r="AX5" s="370" t="s">
        <v>331</v>
      </c>
      <c r="AY5" s="371" t="str">
        <f>Translations!B269</f>
        <v>In planning</v>
      </c>
      <c r="AZ5" s="372" t="str">
        <f>Translations!B270</f>
        <v>Awaiting contract signing</v>
      </c>
      <c r="BA5" s="373" t="str">
        <f>Translations!B271</f>
        <v>Awaiting procurement of goods or services</v>
      </c>
      <c r="BB5" s="372" t="str">
        <f>Translations!B272</f>
        <v>Awaiting next major shut down</v>
      </c>
      <c r="BC5" s="372" t="str">
        <f>Translations!B273</f>
        <v>Will be completed within the next 3 months</v>
      </c>
      <c r="BD5" s="373" t="str">
        <f>Translations!B274</f>
        <v>Will be completed within the next 6 months</v>
      </c>
      <c r="BE5" s="373" t="str">
        <f>Translations!B275</f>
        <v>Will be completed within the next 12 months</v>
      </c>
      <c r="BF5" s="373" t="str">
        <f>Translations!B276</f>
        <v>Will not be implemented</v>
      </c>
      <c r="BG5" s="373" t="str">
        <f>Translations!B277</f>
        <v>Other (please provide details)</v>
      </c>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87" t="str">
        <f>Translations!$B$163</f>
        <v>If no, is the reason justified?</v>
      </c>
      <c r="CK5" s="274"/>
      <c r="CL5" s="274"/>
      <c r="CM5" s="287" t="str">
        <f>Translations!$B$167</f>
        <v>If no, has risk of misstatement/non-conformity been assessed by the verifier?</v>
      </c>
      <c r="CN5" s="274"/>
      <c r="CO5" s="287" t="str">
        <f>Translations!$B$167</f>
        <v>If no, has risk of misstatement/non-conformity been assessed by the verifier?</v>
      </c>
      <c r="CP5" s="274"/>
      <c r="CQ5" s="287" t="str">
        <f>Translations!$B$172</f>
        <v>If no, please provide a justification below:</v>
      </c>
      <c r="CR5" s="274"/>
      <c r="CS5" s="274"/>
      <c r="CT5" s="274"/>
      <c r="CU5" s="287" t="str">
        <f>Translations!$B$176</f>
        <v>If yes, please briefly explain below and complete Annex 1B:</v>
      </c>
      <c r="CV5" s="274"/>
      <c r="CW5" s="287" t="str">
        <f>Translations!$B$178</f>
        <v>If yes, please briefly explain below:</v>
      </c>
      <c r="CX5" s="274"/>
      <c r="CY5" s="274"/>
      <c r="CZ5" s="274"/>
      <c r="DA5" s="287" t="str">
        <f>Translations!$B$172</f>
        <v>If no, please provide a justification below:</v>
      </c>
      <c r="DB5" s="274"/>
      <c r="DC5" s="287" t="str">
        <f>Translations!$B$172</f>
        <v>If no, please provide a justification below:</v>
      </c>
      <c r="DD5" s="274"/>
      <c r="DE5" s="274"/>
      <c r="DF5" s="287" t="str">
        <f>Translations!$B$189</f>
        <v>If no, please briefly explain below:</v>
      </c>
      <c r="DG5" s="274"/>
      <c r="DH5" s="287" t="str">
        <f>Translations!$B$189</f>
        <v>If no, please briefly explain below:</v>
      </c>
      <c r="DI5" s="274"/>
      <c r="DJ5" s="287" t="str">
        <f>Translations!$B$189</f>
        <v>If no, please briefly explain below:</v>
      </c>
      <c r="DK5" s="274"/>
      <c r="DL5" s="274"/>
      <c r="DM5" s="274"/>
      <c r="DN5" s="288">
        <v>1</v>
      </c>
      <c r="DO5" s="288">
        <v>2</v>
      </c>
      <c r="DP5" s="288">
        <v>3</v>
      </c>
      <c r="DQ5" s="288">
        <v>4</v>
      </c>
      <c r="DR5" s="288">
        <v>5</v>
      </c>
      <c r="DS5" s="288">
        <v>6</v>
      </c>
      <c r="DT5" s="288">
        <v>7</v>
      </c>
      <c r="DU5" s="288">
        <v>8</v>
      </c>
      <c r="DV5" s="288">
        <v>9</v>
      </c>
      <c r="DW5" s="288">
        <v>10</v>
      </c>
      <c r="DX5" s="288">
        <v>11</v>
      </c>
      <c r="DY5" s="288"/>
      <c r="DZ5" s="288">
        <v>1</v>
      </c>
      <c r="EA5" s="288">
        <v>2</v>
      </c>
      <c r="EB5" s="288">
        <v>3</v>
      </c>
      <c r="EC5" s="288">
        <v>4</v>
      </c>
      <c r="ED5" s="288">
        <v>5</v>
      </c>
      <c r="EE5" s="288">
        <v>6</v>
      </c>
      <c r="EF5" s="288">
        <v>7</v>
      </c>
      <c r="EG5" s="288">
        <v>8</v>
      </c>
      <c r="EH5" s="288">
        <v>9</v>
      </c>
      <c r="EI5" s="274"/>
      <c r="EJ5" s="274"/>
      <c r="EK5" s="274"/>
      <c r="EL5" s="274"/>
      <c r="EM5" s="274"/>
      <c r="EN5" s="274"/>
      <c r="EO5" s="274"/>
      <c r="EP5" s="274"/>
      <c r="EQ5" s="274"/>
      <c r="ER5" s="274"/>
      <c r="ES5" s="274"/>
      <c r="ET5" s="274"/>
      <c r="EU5" s="274"/>
      <c r="EV5" s="274"/>
      <c r="EX5" s="299"/>
      <c r="EY5" s="123"/>
      <c r="EZ5" s="123"/>
      <c r="FA5" s="123"/>
      <c r="FB5" s="123"/>
      <c r="FC5" s="123"/>
      <c r="FD5" s="123"/>
      <c r="FE5" s="123"/>
    </row>
    <row r="6" spans="1:161" s="310" customFormat="1" x14ac:dyDescent="0.25">
      <c r="A6" s="300"/>
      <c r="B6" s="301" t="str">
        <f>IF(INDEX('Opinion Statement'!$B:$B,B$1)="","",INDEX('Opinion Statement'!$B:$B,B$1))</f>
        <v/>
      </c>
      <c r="C6" s="301" t="str">
        <f>IF(INDEX('Opinion Statement'!$B:$B,C$1)="","",INDEX('Opinion Statement'!$B:$B,C$1))</f>
        <v/>
      </c>
      <c r="D6" s="301" t="str">
        <f>IF(INDEX('Opinion Statement'!$B:$B,D$1)="","",INDEX('Opinion Statement'!$B:$B,D$1))</f>
        <v/>
      </c>
      <c r="E6" s="301" t="str">
        <f>IF(INDEX('Opinion Statement'!$B:$B,E$1)="","",INDEX('Opinion Statement'!$B:$B,E$1))</f>
        <v/>
      </c>
      <c r="F6" s="302" t="str">
        <f>IF(INDEX('Opinion Statement'!$B:$B,F$1)="","",INDEX('Opinion Statement'!$B:$B,F$1))</f>
        <v/>
      </c>
      <c r="G6" s="301" t="str">
        <f>IF(INDEX('Opinion Statement'!$B:$B,G$1)="","",INDEX('Opinion Statement'!$B:$B,G$1))</f>
        <v/>
      </c>
      <c r="H6" s="301" t="str">
        <f>IF(INDEX('Opinion Statement'!$B:$B,H$1)="","",INDEX('Opinion Statement'!$B:$B,H$1))</f>
        <v/>
      </c>
      <c r="I6" s="301" t="str">
        <f>IF(INDEX('Opinion Statement'!$B:$B,I$1)="","",INDEX('Opinion Statement'!$B:$B,I$1))</f>
        <v>Please select</v>
      </c>
      <c r="J6" s="303"/>
      <c r="K6" s="301">
        <f>IF(INDEX('Opinion Statement'!$B:$B,K$1)="","",INDEX('Opinion Statement'!$B:$B,K$1))</f>
        <v>2025</v>
      </c>
      <c r="L6" s="301" t="str">
        <f>IF(INDEX('Opinion Statement'!$B:$B,L$1)="","",INDEX('Opinion Statement'!$B:$B,L$1))</f>
        <v/>
      </c>
      <c r="M6" s="301" t="str">
        <f>IF(INDEX('Opinion Statement'!$B:$B,M$1)="","",INDEX('Opinion Statement'!$B:$B,M$1))</f>
        <v/>
      </c>
      <c r="N6" s="301" t="str">
        <f>IF(INDEX('Opinion Statement'!$B:$B,N$1)="","",INDEX('Opinion Statement'!$B:$B,N$1))</f>
        <v/>
      </c>
      <c r="O6" s="301" t="str">
        <f>IF(INDEX('Opinion Statement'!$B:$B,O$1)="","",INDEX('Opinion Statement'!$B:$B,O$1))</f>
        <v/>
      </c>
      <c r="P6" s="301" t="str">
        <f>IF(INDEX('Opinion Statement'!$B:$B,P$1)="","",INDEX('Opinion Statement'!$B:$B,P$1))</f>
        <v/>
      </c>
      <c r="Q6" s="301" t="str">
        <f>IF(INDEX('Opinion Statement'!$B:$B,Q$1)="","",INDEX('Opinion Statement'!$B:$B,Q$1))</f>
        <v/>
      </c>
      <c r="R6" s="301" t="str">
        <f>IF(INDEX('Opinion Statement'!$B:$B,R$1)="","",INDEX('Opinion Statement'!$B:$B,R$1))</f>
        <v/>
      </c>
      <c r="S6" s="301" t="str">
        <f>IF(INDEX('Opinion Statement'!$B:$B,S$1)="","",INDEX('Opinion Statement'!$B:$B,S$1))</f>
        <v/>
      </c>
      <c r="T6" s="301" t="str">
        <f>IF(INDEX('Opinion Statement'!$B:$B,T$1)="","",INDEX('Opinion Statement'!$B:$B,T$1))</f>
        <v/>
      </c>
      <c r="U6" s="301" t="str">
        <f>IF(INDEX('Opinion Statement'!$B:$B,U$1)="","",INDEX('Opinion Statement'!$B:$B,U$1))</f>
        <v/>
      </c>
      <c r="V6" s="301">
        <f>IF(INDEX('Opinion Statement'!$B:$B,V$1)="","",INDEX('Opinion Statement'!$B:$B,V$1))</f>
        <v>2025</v>
      </c>
      <c r="W6" s="301" t="str">
        <f>IF(INDEX('Opinion Statement'!$B:$B,W$1)="","",INDEX('Opinion Statement'!$B:$B,W$1))</f>
        <v/>
      </c>
      <c r="X6" s="301" t="str">
        <f>IF(INDEX('Opinion Statement'!$B:$B,X$1)="","",INDEX('Opinion Statement'!$B:$B,X$1))</f>
        <v/>
      </c>
      <c r="Y6" s="301" t="str">
        <f>IF(INDEX('Opinion Statement'!$B:$B,Y$1)="","",INDEX('Opinion Statement'!$B:$B,Y$1))</f>
        <v/>
      </c>
      <c r="Z6" s="301" t="str">
        <f>IF(INDEX('Opinion Statement'!$B:$B,Z$1)="","",INDEX('Opinion Statement'!$B:$B,Z$1))</f>
        <v/>
      </c>
      <c r="AA6" s="301" t="str">
        <f>IF(INDEX('Opinion Statement'!$B:$B,AA$1)="","",INDEX('Opinion Statement'!$B:$B,AA$1))</f>
        <v/>
      </c>
      <c r="AB6" s="301" t="str">
        <f>IF(INDEX('Opinion Statement'!$B:$B,AB$1)="","",INDEX('Opinion Statement'!$B:$B,AB$1))</f>
        <v/>
      </c>
      <c r="AC6" s="301" t="str">
        <f>IF(INDEX('Opinion Statement'!$B:$B,AC$1)="","",INDEX('Opinion Statement'!$B:$B,AC$1))</f>
        <v/>
      </c>
      <c r="AD6" s="301" t="str">
        <f>IF(INDEX('Opinion Statement'!$B:$B,AD$1)="","",INDEX('Opinion Statement'!$B:$B,AD$1))</f>
        <v/>
      </c>
      <c r="AE6" s="301" t="str">
        <f>IF(INDEX('Opinion Statement'!$B:$B,AE$1)="","",INDEX('Opinion Statement'!$B:$B,AE$1))</f>
        <v/>
      </c>
      <c r="AF6" s="304" t="str">
        <f>IF(INDEX('Opinion Statement'!$B:$B,AF$1)="","",INDEX('Opinion Statement'!$B:$B,AF$1))</f>
        <v/>
      </c>
      <c r="AG6" s="301" t="str">
        <f>IF(INDEX('Opinion Statement'!$B:$B,AG$1)="","",INDEX('Opinion Statement'!$B:$B,AG$1))</f>
        <v>Annual Activity Level Report</v>
      </c>
      <c r="AH6" s="301">
        <f>IF(INDEX('Opinion Statement'!$B:$B,AH$1)="","",INDEX('Opinion Statement'!$B:$B,AH$1))</f>
        <v>2025</v>
      </c>
      <c r="AI6" s="301" t="str">
        <f>IF(INDEX('Opinion Statement'!$B:$B,AI$1)="","",INDEX('Opinion Statement'!$B:$B,AI$1))</f>
        <v/>
      </c>
      <c r="AJ6" s="305" t="str">
        <f>IF(INDEX('Opinion Statement'!$B:$B,AJ$1)="","",INDEX('Opinion Statement'!$B:$B,AJ$1))</f>
        <v/>
      </c>
      <c r="AK6" s="305" t="str">
        <f>IF(INDEX('Opinion Statement'!$B:$B,AK$1)="","",INDEX('Opinion Statement'!$B:$B,AK$1))</f>
        <v/>
      </c>
      <c r="AL6" s="301" t="str">
        <f>IF(INDEX('Opinion Statement'!$B:$B,AL$1)="","",INDEX('Opinion Statement'!$B:$B,AL$1))</f>
        <v>Please select</v>
      </c>
      <c r="AM6" s="301" t="str">
        <f>IF(INDEX('Opinion Statement'!$B:$B,AM$1)="","",INDEX('Opinion Statement'!$B:$B,AM$1))</f>
        <v/>
      </c>
      <c r="AN6" s="301" t="str">
        <f>IF(INDEX('Opinion Statement'!$B:$B,AN$1)="","",INDEX('Opinion Statement'!$B:$B,AN$1))</f>
        <v/>
      </c>
      <c r="AO6" s="301" t="str">
        <f>IF(INDEX('Opinion Statement'!$B:$B,AO$1)="","",INDEX('Opinion Statement'!$B:$B,AO$1))</f>
        <v/>
      </c>
      <c r="AP6" s="306">
        <f>COUNTA($F$11:$F$20)-COUNTIF($F$11:$F$20,"")</f>
        <v>0</v>
      </c>
      <c r="AQ6" s="307">
        <f>COUNTIF($G$11:$G$20,EUConstYes)</f>
        <v>0</v>
      </c>
      <c r="AR6" s="126">
        <f>COUNTA($I$11:$I$20)-COUNTIF($I$11:$I$20,"")</f>
        <v>0</v>
      </c>
      <c r="AS6" s="307">
        <f>COUNTIF($J$11:$J$20,EUConstYes)</f>
        <v>0</v>
      </c>
      <c r="AT6" s="126">
        <f>COUNTA($L$11:$L$20)-COUNTIF($L$11:$L$20,"")</f>
        <v>0</v>
      </c>
      <c r="AU6" s="307">
        <f>COUNTIF($M$11:$M$20,EUConstYes)</f>
        <v>0</v>
      </c>
      <c r="AV6" s="126">
        <f>COUNTA($Q$11:$Q$20)-COUNTIF($Q$11:$Q$20,"")</f>
        <v>0</v>
      </c>
      <c r="AW6" s="308">
        <f>COUNTA($S$11:$S$20)-COUNTIF($Q$11:$Q$20,"")</f>
        <v>0</v>
      </c>
      <c r="AX6" s="309">
        <f>COUNTA($U$11:$U$20)-COUNTIF($U$11:$U$20,"")</f>
        <v>0</v>
      </c>
      <c r="AY6" s="309">
        <f>COUNTIF($V$11:$V$20,AY$5)</f>
        <v>0</v>
      </c>
      <c r="AZ6" s="309">
        <f t="shared" ref="AZ6:BG6" si="6">COUNTIF($V$11:$V$20,AZ$5)</f>
        <v>0</v>
      </c>
      <c r="BA6" s="309">
        <f t="shared" si="6"/>
        <v>0</v>
      </c>
      <c r="BB6" s="309">
        <f t="shared" si="6"/>
        <v>0</v>
      </c>
      <c r="BC6" s="309">
        <f t="shared" si="6"/>
        <v>0</v>
      </c>
      <c r="BD6" s="309">
        <f t="shared" si="6"/>
        <v>0</v>
      </c>
      <c r="BE6" s="309">
        <f t="shared" si="6"/>
        <v>0</v>
      </c>
      <c r="BF6" s="309">
        <f t="shared" si="6"/>
        <v>0</v>
      </c>
      <c r="BG6" s="309">
        <f t="shared" si="6"/>
        <v>0</v>
      </c>
      <c r="BH6" s="309" t="str">
        <f>IF('Annex 2 - basis of work'!B26="","",'Annex 2 - basis of work'!B26)</f>
        <v/>
      </c>
      <c r="BI6" s="303"/>
      <c r="BJ6" s="301" t="str">
        <f>IF(INDEX('Opinion Statement'!$B:$B,BJ$1)="","",INDEX('Opinion Statement'!$B:$B,BJ$1))</f>
        <v/>
      </c>
      <c r="BK6" s="301" t="str">
        <f>IF(INDEX('Opinion Statement'!$B:$B,BK$1)="","",INDEX('Opinion Statement'!$B:$B,BK$1))</f>
        <v/>
      </c>
      <c r="BL6" s="301" t="str">
        <f>IF(INDEX('Opinion Statement'!$B:$B,BL$1)="","",INDEX('Opinion Statement'!$B:$B,BL$1))</f>
        <v/>
      </c>
      <c r="BM6" s="301" t="str">
        <f>IF(INDEX('Opinion Statement'!$B:$B,BM$1)="","",INDEX('Opinion Statement'!$B:$B,BM$1))</f>
        <v/>
      </c>
      <c r="BN6" s="301" t="str">
        <f>IF(INDEX('Opinion Statement'!$B:$B,BN$1)="","",INDEX('Opinion Statement'!$B:$B,BN$1))</f>
        <v/>
      </c>
      <c r="BO6" s="301" t="str">
        <f>IF(INDEX('Opinion Statement'!$B:$B,BO$1)="","",INDEX('Opinion Statement'!$B:$B,BO$1))</f>
        <v/>
      </c>
      <c r="BP6" s="303"/>
      <c r="BQ6" s="301" t="str">
        <f>IF(INDEX('Opinion Statement'!$B:$B,BQ$1)="","",INDEX('Opinion Statement'!$B:$B,BQ$1))</f>
        <v/>
      </c>
      <c r="BR6" s="301" t="str">
        <f>IF(INDEX('Opinion Statement'!$B:$B,BR$1)="","",INDEX('Opinion Statement'!$B:$B,BR$1))</f>
        <v/>
      </c>
      <c r="BS6" s="303"/>
      <c r="BT6" s="301" t="str">
        <f>IF(INDEX('Opinion Statement'!$B:$B,BT$1)="","",INDEX('Opinion Statement'!$B:$B,BT$1))</f>
        <v/>
      </c>
      <c r="BU6" s="301" t="str">
        <f>IF(INDEX('Opinion Statement'!$B:$B,BU$1)="","",INDEX('Opinion Statement'!$B:$B,BU$1))</f>
        <v/>
      </c>
      <c r="BV6" s="301" t="str">
        <f>IF(INDEX('Opinion Statement'!$B:$B,BV$1)="","",INDEX('Opinion Statement'!$B:$B,BV$1))</f>
        <v/>
      </c>
      <c r="BW6" s="301" t="str">
        <f>IF(INDEX('Opinion Statement'!$B:$B,BW$1)="","",INDEX('Opinion Statement'!$B:$B,BW$1))</f>
        <v/>
      </c>
      <c r="BX6" s="301" t="str">
        <f>IF(INDEX('Opinion Statement'!$B:$B,BX$1)="","",INDEX('Opinion Statement'!$B:$B,BX$1))</f>
        <v/>
      </c>
      <c r="BY6" s="301" t="str">
        <f>IF(INDEX('Opinion Statement'!$B:$B,BY$1)="","",INDEX('Opinion Statement'!$B:$B,BY$1))</f>
        <v/>
      </c>
      <c r="BZ6" s="301" t="str">
        <f>IF(INDEX('Opinion Statement'!$B:$B,BZ$1)="","",INDEX('Opinion Statement'!$B:$B,BZ$1))</f>
        <v/>
      </c>
      <c r="CA6" s="301" t="str">
        <f>IF(INDEX('Opinion Statement'!$B:$B,CA$1)="","",INDEX('Opinion Statement'!$B:$B,CA$1))</f>
        <v/>
      </c>
      <c r="CB6" s="301" t="str">
        <f>IF(INDEX('Opinion Statement'!$B:$B,CB$1)="","",INDEX('Opinion Statement'!$B:$B,CB$1))</f>
        <v/>
      </c>
      <c r="CC6" s="301" t="str">
        <f>IF(INDEX('Opinion Statement'!$B:$B,CC$1)="","",INDEX('Opinion Statement'!$B:$B,CC$1))</f>
        <v/>
      </c>
      <c r="CD6" s="301" t="str">
        <f>IF(INDEX('Opinion Statement'!$B:$B,CD$1)="","",INDEX('Opinion Statement'!$B:$B,CD$1))</f>
        <v/>
      </c>
      <c r="CE6" s="301"/>
      <c r="CF6" s="301"/>
      <c r="CG6" s="301"/>
      <c r="CH6" s="301"/>
      <c r="CI6" s="301" t="str">
        <f>IF(INDEX('Opinion Statement'!$B:$B,CI$1)="","",INDEX('Opinion Statement'!$B:$B,CI$1))</f>
        <v/>
      </c>
      <c r="CJ6" s="301" t="str">
        <f>IF(INDEX('Opinion Statement'!$B:$B,CJ$1)="","",INDEX('Opinion Statement'!$B:$B,CJ$1))</f>
        <v/>
      </c>
      <c r="CK6" s="301" t="str">
        <f>IF(INDEX('Opinion Statement'!$B:$B,CK$1)="","",INDEX('Opinion Statement'!$B:$B,CK$1))</f>
        <v/>
      </c>
      <c r="CL6" s="301" t="str">
        <f>IF(INDEX('Opinion Statement'!$B:$B,CL$1)="","",INDEX('Opinion Statement'!$B:$B,CL$1))</f>
        <v/>
      </c>
      <c r="CM6" s="301" t="str">
        <f>IF(INDEX('Opinion Statement'!$B:$B,CM$1)="","",INDEX('Opinion Statement'!$B:$B,CM$1))</f>
        <v/>
      </c>
      <c r="CN6" s="301" t="str">
        <f>IF(INDEX('Opinion Statement'!$B:$B,CN$1)="","",INDEX('Opinion Statement'!$B:$B,CN$1))</f>
        <v/>
      </c>
      <c r="CO6" s="301" t="str">
        <f>IF(INDEX('Opinion Statement'!$B:$B,CO$1)="","",INDEX('Opinion Statement'!$B:$B,CO$1))</f>
        <v/>
      </c>
      <c r="CP6" s="301" t="str">
        <f>IF(INDEX('Opinion Statement'!$B:$B,CP$1)="","",INDEX('Opinion Statement'!$B:$B,CP$1))</f>
        <v/>
      </c>
      <c r="CQ6" s="301" t="str">
        <f>IF(INDEX('Opinion Statement'!$B:$B,CQ$1)="","",INDEX('Opinion Statement'!$B:$B,CQ$1))</f>
        <v/>
      </c>
      <c r="CR6" s="301" t="str">
        <f>IF(INDEX('Opinion Statement'!$B:$B,CR$1)="","",INDEX('Opinion Statement'!$B:$B,CR$1))</f>
        <v/>
      </c>
      <c r="CS6" s="301" t="str">
        <f>IF(INDEX('Opinion Statement'!$B:$B,CS$1)="","",INDEX('Opinion Statement'!$B:$B,CS$1))</f>
        <v/>
      </c>
      <c r="CT6" s="301" t="str">
        <f>IF(INDEX('Opinion Statement'!$B:$B,CT$1)="","",INDEX('Opinion Statement'!$B:$B,CT$1))</f>
        <v/>
      </c>
      <c r="CU6" s="301" t="str">
        <f>IF(INDEX('Opinion Statement'!$B:$B,CU$1)="","",INDEX('Opinion Statement'!$B:$B,CU$1))</f>
        <v/>
      </c>
      <c r="CV6" s="301" t="str">
        <f>IF(INDEX('Opinion Statement'!$B:$B,CV$1)="","",INDEX('Opinion Statement'!$B:$B,CV$1))</f>
        <v/>
      </c>
      <c r="CW6" s="301" t="str">
        <f>IF(INDEX('Opinion Statement'!$B:$B,CW$1)="","",INDEX('Opinion Statement'!$B:$B,CW$1))</f>
        <v/>
      </c>
      <c r="CX6" s="301" t="str">
        <f>IF(INDEX('Opinion Statement'!$B:$B,CX$1)="","",INDEX('Opinion Statement'!$B:$B,CX$1))</f>
        <v/>
      </c>
      <c r="CY6" s="303"/>
      <c r="CZ6" s="301" t="str">
        <f>IF(INDEX('Opinion Statement'!$B:$B,CZ$1)="","",INDEX('Opinion Statement'!$B:$B,CZ$1))</f>
        <v/>
      </c>
      <c r="DA6" s="301" t="str">
        <f>IF(INDEX('Opinion Statement'!$B:$B,DA$1)="","",INDEX('Opinion Statement'!$B:$B,DA$1))</f>
        <v/>
      </c>
      <c r="DB6" s="301" t="str">
        <f>IF(INDEX('Opinion Statement'!$B:$B,DB$1)="","",INDEX('Opinion Statement'!$B:$B,DB$1))</f>
        <v/>
      </c>
      <c r="DC6" s="301" t="str">
        <f>IF(INDEX('Opinion Statement'!$B:$B,DC$1)="","",INDEX('Opinion Statement'!$B:$B,DC$1))</f>
        <v/>
      </c>
      <c r="DD6" s="303"/>
      <c r="DE6" s="301" t="str">
        <f>IF(INDEX('Opinion Statement'!$B:$B,DE$1)="","",INDEX('Opinion Statement'!$B:$B,DE$1))</f>
        <v/>
      </c>
      <c r="DF6" s="301" t="str">
        <f>IF(INDEX('Opinion Statement'!$B:$B,DF$1)="","",INDEX('Opinion Statement'!$B:$B,DF$1))</f>
        <v/>
      </c>
      <c r="DG6" s="301" t="str">
        <f>IF(INDEX('Opinion Statement'!$B:$B,DG$1)="","",INDEX('Opinion Statement'!$B:$B,DG$1))</f>
        <v/>
      </c>
      <c r="DH6" s="301" t="str">
        <f>IF(INDEX('Opinion Statement'!$B:$B,DH$1)="","",INDEX('Opinion Statement'!$B:$B,DH$1))</f>
        <v/>
      </c>
      <c r="DI6" s="301" t="str">
        <f>IF(INDEX('Opinion Statement'!$B:$B,DI$1)="","",INDEX('Opinion Statement'!$B:$B,DI$1))</f>
        <v/>
      </c>
      <c r="DJ6" s="301" t="str">
        <f>IF(INDEX('Opinion Statement'!$B:$B,DJ$1)="","",INDEX('Opinion Statement'!$B:$B,DJ$1))</f>
        <v/>
      </c>
      <c r="DK6" s="303"/>
      <c r="DL6" s="301" t="str">
        <f>IF(INDEX('Opinion Statement'!$B:$B,DL$1)="","",INDEX('Opinion Statement'!$B:$B,DL$1))</f>
        <v>We have conducted a verification of the data relevant to the Activity Levels reported by the above Operator in its Report as referenced in the verification report above.  On the basis of the verification work undertaken (see Annex 2) these data are fairly stated.</v>
      </c>
      <c r="DM6" s="301" t="str">
        <f>IF(INDEX('Opinion Statement'!$B:$B,DM$1)="","",INDEX('Opinion Statement'!$B:$B,DM$1))</f>
        <v>We have conducted a verification of the data relevant to Activity Levels reported by the above Operator in its Report as referenced in the verification report above.  On the basis of the verification work undertaken (see Annex 2) these data are fairly stated, with the exception of:</v>
      </c>
      <c r="DN6" s="301" t="str">
        <f>IF(INDEX('Opinion Statement'!$B:$B,DN$1)="","",INDEX('Opinion Statement'!$B:$B,DN$1))</f>
        <v>1.</v>
      </c>
      <c r="DO6" s="301" t="str">
        <f>IF(INDEX('Opinion Statement'!$B:$B,DO$1)="","",INDEX('Opinion Statement'!$B:$B,DO$1))</f>
        <v>2.</v>
      </c>
      <c r="DP6" s="301" t="str">
        <f>IF(INDEX('Opinion Statement'!$B:$B,DP$1)="","",INDEX('Opinion Statement'!$B:$B,DP$1))</f>
        <v>3.</v>
      </c>
      <c r="DQ6" s="301" t="str">
        <f>IF(INDEX('Opinion Statement'!$B:$B,DQ$1)="","",INDEX('Opinion Statement'!$B:$B,DQ$1))</f>
        <v/>
      </c>
      <c r="DR6" s="301" t="str">
        <f>IF(INDEX('Opinion Statement'!$B:$B,DR$1)="","",INDEX('Opinion Statement'!$B:$B,DR$1))</f>
        <v/>
      </c>
      <c r="DS6" s="301" t="str">
        <f>IF(INDEX('Opinion Statement'!$B:$B,DS$1)="","",INDEX('Opinion Statement'!$B:$B,DS$1))</f>
        <v/>
      </c>
      <c r="DT6" s="301" t="str">
        <f>IF(INDEX('Opinion Statement'!$B:$B,DT$1)="","",INDEX('Opinion Statement'!$B:$B,DT$1))</f>
        <v/>
      </c>
      <c r="DU6" s="301" t="str">
        <f>IF(INDEX('Opinion Statement'!$B:$B,DU$1)="","",INDEX('Opinion Statement'!$B:$B,DU$1))</f>
        <v/>
      </c>
      <c r="DV6" s="301" t="str">
        <f>IF(INDEX('Opinion Statement'!$B:$B,DV$1)="","",INDEX('Opinion Statement'!$B:$B,DV$1))</f>
        <v/>
      </c>
      <c r="DW6" s="301" t="str">
        <f>IF(INDEX('Opinion Statement'!$B:$B,DW$1)="","",INDEX('Opinion Statement'!$B:$B,DW$1))</f>
        <v/>
      </c>
      <c r="DX6" s="301" t="str">
        <f>IF(INDEX('Opinion Statement'!$B:$B,DX$1)="","",INDEX('Opinion Statement'!$B:$B,DX$1))</f>
        <v/>
      </c>
      <c r="DY6" s="301" t="str">
        <f>IF(INDEX('Opinion Statement'!$B:$B,DY$1)="","",INDEX('Opinion Statement'!$B:$B,DY$1))</f>
        <v>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v>
      </c>
      <c r="DZ6" s="301" t="str">
        <f>IF(INDEX('Opinion Statement'!$B:$B,DZ$1)="","",INDEX('Opinion Statement'!$B:$B,DZ$1))</f>
        <v>•  uncorrected material misstatement (individual or in aggregate).</v>
      </c>
      <c r="EA6" s="301" t="str">
        <f>IF(INDEX('Opinion Statement'!$B:$B,EA$1)="","",INDEX('Opinion Statement'!$B:$B,EA$1))</f>
        <v>•  uncorrected material non-conformity (individual or in aggregate) meaning there was insufficient clarity to reach a conclusion with reasonable assurance.</v>
      </c>
      <c r="EB6" s="301" t="str">
        <f>IF(INDEX('Opinion Statement'!$B:$B,EB$1)="","",INDEX('Opinion Statement'!$B:$B,EB$1))</f>
        <v>•  material non-compliance with the FAR or the ALCR meaning there was insufficient clarity to reach a conclusion with reasonable assurance.</v>
      </c>
      <c r="EC6" s="301" t="str">
        <f>IF(INDEX('Opinion Statement'!$B:$B,EC$1)="","",INDEX('Opinion Statement'!$B:$B,EC$1))</f>
        <v>•  the scope of the verification is too limited due to:</v>
      </c>
      <c r="ED6" s="301" t="str">
        <f>IF(INDEX('Opinion Statement'!$B:$B,ED$1)="","",INDEX('Opinion Statement'!$B:$B,ED$1))</f>
        <v>- omissions or limitations in the data or information made available for verification such that insufficient evidence could be obtained to assess the report to a reasonable level of assurance or to conduct the verification</v>
      </c>
      <c r="EE6" s="301" t="str">
        <f>IF(INDEX('Opinion Statement'!$B:$B,EE$1)="","",INDEX('Opinion Statement'!$B:$B,EE$1))</f>
        <v>- the Monitoring Methodology Plan does not providing sufficient scope or clarity to reach a verification conclusion</v>
      </c>
      <c r="EF6" s="301" t="str">
        <f>IF(INDEX('Opinion Statement'!$B:$B,EF$1)="","",INDEX('Opinion Statement'!$B:$B,EF$1))</f>
        <v>- the Monitoring Methodology Plan being applied for all or part of the reporting year not being approved by the CA before the completion of verification</v>
      </c>
      <c r="EG6" s="301" t="str">
        <f>IF(INDEX('Opinion Statement'!$B:$B,EG$1)="","",INDEX('Opinion Statement'!$B:$B,EG$1))</f>
        <v/>
      </c>
      <c r="EH6" s="301" t="str">
        <f>IF(INDEX('Opinion Statement'!$B:$B,EH$1)="","",INDEX('Opinion Statement'!$B:$B,EH$1))</f>
        <v/>
      </c>
      <c r="EI6" s="301" t="str">
        <f>IF(INDEX('Opinion Statement'!$B:$B,EI$1)="","",INDEX('Opinion Statement'!$B:$B,EI$1))</f>
        <v/>
      </c>
      <c r="EJ6" s="301" t="str">
        <f>IF(INDEX('Opinion Statement'!$B:$B,EJ$1)="","",INDEX('Opinion Statement'!$B:$B,EJ$1))</f>
        <v/>
      </c>
      <c r="EK6" s="301" t="str">
        <f>IF(INDEX('Opinion Statement'!$B:$B,EK$1)="","",INDEX('Opinion Statement'!$B:$B,EK$1))</f>
        <v/>
      </c>
      <c r="EL6" s="301" t="str">
        <f>IF(INDEX('Opinion Statement'!$B:$B,EL$1)="","",INDEX('Opinion Statement'!$B:$B,EL$1))</f>
        <v/>
      </c>
      <c r="EM6" s="301" t="str">
        <f>IF(INDEX('Opinion Statement'!$B:$B,EM$1)="","",INDEX('Opinion Statement'!$B:$B,EM$1))</f>
        <v/>
      </c>
      <c r="EN6" s="301" t="str">
        <f>IF(INDEX('Opinion Statement'!$B:$B,EN$1)="","",INDEX('Opinion Statement'!$B:$B,EN$1))</f>
        <v/>
      </c>
      <c r="EO6" s="301" t="str">
        <f>IF(INDEX('Opinion Statement'!$B:$B,EO$1)="","",INDEX('Opinion Statement'!$B:$B,EO$1))</f>
        <v/>
      </c>
      <c r="EP6" s="301" t="str">
        <f>IF(INDEX('Opinion Statement'!$B:$B,EP$1)="","",INDEX('Opinion Statement'!$B:$B,EP$1))</f>
        <v/>
      </c>
      <c r="EQ6" s="301" t="str">
        <f>IF(INDEX('Opinion Statement'!$B:$B,EQ$1)="","",INDEX('Opinion Statement'!$B:$B,EQ$1))</f>
        <v/>
      </c>
      <c r="ER6" s="301" t="str">
        <f>IF(INDEX('Opinion Statement'!$B:$B,ER$1)="","",INDEX('Opinion Statement'!$B:$B,ER$1))</f>
        <v/>
      </c>
      <c r="ES6" s="301" t="str">
        <f>IF(INDEX('Opinion Statement'!$B:$B,ES$1)="","",INDEX('Opinion Statement'!$B:$B,ES$1))</f>
        <v/>
      </c>
      <c r="ET6" s="301" t="str">
        <f>IF(INDEX('Opinion Statement'!$B:$B,ET$1)="","",INDEX('Opinion Statement'!$B:$B,ET$1))</f>
        <v/>
      </c>
      <c r="EU6" s="301" t="str">
        <f>IF(INDEX('Opinion Statement'!$B:$B,EU$1)="","",INDEX('Opinion Statement'!$B:$B,EU$1))</f>
        <v/>
      </c>
      <c r="EV6" s="301" t="str">
        <f>IF(INDEX('Opinion Statement'!$B:$B,EV$1)="","",INDEX('Opinion Statement'!$B:$B,EV$1))</f>
        <v/>
      </c>
      <c r="EX6" s="301" t="str">
        <f>IF(INDEX('Annex 1 - Findings'!$E:$E,EX$1)="","",INDEX('Annex 1 - Findings'!$E:$E,EX$1))</f>
        <v>-- select --</v>
      </c>
      <c r="EY6" s="301" t="str">
        <f>IF(INDEX('Annex 1 - Findings'!$E:$E,EY$1)="","",INDEX('Annex 1 - Findings'!$E:$E,EY$1))</f>
        <v>-- select --</v>
      </c>
      <c r="EZ6" s="301" t="str">
        <f>IF(INDEX('Annex 1 - Findings'!$E:$E,EZ$1)="","",INDEX('Annex 1 - Findings'!$E:$E,EZ$1))</f>
        <v>-- select --</v>
      </c>
      <c r="FA6" s="123"/>
      <c r="FB6" s="301" t="str">
        <f>IF(INDEX('Annex 1 - Findings'!$E:$E,FB$1)="","",INDEX('Annex 1 - Findings'!$E:$E,FB$1))</f>
        <v>-- select --</v>
      </c>
      <c r="FC6" s="301" t="str">
        <f>IF(INDEX('Annex 1 - Findings'!$E:$E,FC$1)="","",INDEX('Annex 1 - Findings'!$E:$E,FC$1))</f>
        <v/>
      </c>
      <c r="FD6" s="301" t="str">
        <f>IF(INDEX('Annex 1 - Findings'!$E:$E,FD$1)="","",INDEX('Annex 1 - Findings'!$E:$E,FD$1))</f>
        <v>-- select --</v>
      </c>
      <c r="FE6" s="301" t="str">
        <f>IF(INDEX('Annex 1 - Findings'!$E:$E,FE$1)="","",INDEX('Annex 1 - Findings'!$E:$E,FE$1))</f>
        <v/>
      </c>
    </row>
    <row r="7" spans="1:161" ht="13.2" customHeight="1" x14ac:dyDescent="0.25"/>
    <row r="8" spans="1:161" s="46" customFormat="1" ht="24.45" customHeight="1" x14ac:dyDescent="0.25">
      <c r="A8" s="311"/>
      <c r="B8" s="292" t="str">
        <f>Translations!$B$372</f>
        <v>Findings</v>
      </c>
      <c r="EX8" s="376"/>
    </row>
    <row r="9" spans="1:161" ht="49.95" customHeight="1" x14ac:dyDescent="0.25">
      <c r="B9" s="279" t="str">
        <f>B$4</f>
        <v xml:space="preserve">Unique ID: </v>
      </c>
      <c r="C9" s="279" t="str">
        <f>C$4</f>
        <v xml:space="preserve">Name of Operator: </v>
      </c>
      <c r="D9" s="279" t="str">
        <f>D$4</f>
        <v>Name of Installation:</v>
      </c>
      <c r="E9" s="553" t="str">
        <f>'Annex 1 - Findings'!A6</f>
        <v>A.</v>
      </c>
      <c r="F9" s="279" t="str">
        <f>'Annex 1 - Findings'!B6</f>
        <v>Uncorrected Misstatements that were not corrected before issuance of the verification report</v>
      </c>
      <c r="G9" s="279"/>
      <c r="H9" s="277" t="str">
        <f>'Annex 1 - Findings'!A18</f>
        <v>B</v>
      </c>
      <c r="I9" s="279" t="str">
        <f>'Annex 1 - Findings'!B18</f>
        <v>Uncorrected Non-compliances with ALCR or FAR which were identified during verification</v>
      </c>
      <c r="J9" s="279"/>
      <c r="K9" s="277" t="str">
        <f>'Annex 1 - Findings'!A30</f>
        <v>C</v>
      </c>
      <c r="L9" s="279" t="str">
        <f>'Annex 1 - Findings'!B30</f>
        <v>Uncorrected Non-conformities with the Monitoring Methodology Plan</v>
      </c>
      <c r="M9" s="279"/>
      <c r="N9" s="277" t="str">
        <f>'Annex 1 - Findings'!A43</f>
        <v>D.</v>
      </c>
      <c r="O9" s="280" t="str">
        <f>'Annex 1 - Findings'!B43</f>
        <v>Changes since prior year to specific parameters listed the FAR or ALCR</v>
      </c>
      <c r="P9" s="277" t="str">
        <f>'Annex 1 - Findings'!A55</f>
        <v>E.</v>
      </c>
      <c r="Q9" s="275" t="str">
        <f>'Annex 1 - Findings'!B55</f>
        <v xml:space="preserve">Recommended Improvements, if any </v>
      </c>
      <c r="R9" s="277" t="str">
        <f>'Annex 1 - Findings'!A67</f>
        <v>F.</v>
      </c>
      <c r="S9" s="275" t="str">
        <f>'Annex 1 - Findings'!B67</f>
        <v>Prior period findings or improvements that have NOT been resolved.  
Any findings or improvements reported in the verification report for the prior allocation period data report that have been resolved do not need to be listed here.</v>
      </c>
      <c r="T9" s="277" t="str">
        <f>'Annex 1 - Findings'!A79</f>
        <v>G.</v>
      </c>
      <c r="U9" s="277" t="str">
        <f>'Annex 1 - Findings'!B80</f>
        <v>E.E. Recommendation</v>
      </c>
      <c r="V9" s="277" t="str">
        <f>'Annex 1 - Findings'!C80</f>
        <v>Status</v>
      </c>
      <c r="W9" s="277" t="str">
        <f>'Annex 1 - Findings'!D80</f>
        <v>Observations</v>
      </c>
      <c r="X9" s="277" t="str">
        <f>'Annex 1 - Findings'!A92</f>
        <v>H.</v>
      </c>
      <c r="Y9" s="277" t="str">
        <f>'Annex 1 - Findings'!B92</f>
        <v>Reasons for not carrying out checks on applicability of exceptions to conditionality of allocation; and any relevant observations</v>
      </c>
      <c r="Z9" s="277" t="str">
        <f>'Annex 1 - Findings'!A99</f>
        <v>I.</v>
      </c>
      <c r="AA9" s="277" t="str">
        <f>'Annex 1 - Findings'!B100</f>
        <v>Applicable exceptions</v>
      </c>
      <c r="AB9" s="277" t="str">
        <f>'Annex 1 - Findings'!C100</f>
        <v>Recommendation Title &amp; Observations</v>
      </c>
      <c r="AC9" s="280" t="str">
        <f>'Annex 3 - Changes '!A5</f>
        <v>Annex 3 - Summary of changes identified and not notified to the Competent Authority</v>
      </c>
      <c r="AD9" s="280" t="str">
        <f>'Annex 3 - Changes '!A6</f>
        <v>A) approved by the Competent Authority but which have NOT been incorporated within an approved updated Monitoring Methodology Plan at completion of verification</v>
      </c>
      <c r="AE9" s="280"/>
      <c r="AF9" s="280" t="str">
        <f>'Annex 3 - Changes '!A19</f>
        <v>B) identified by the verifier and which have NOT been reported to the CA</v>
      </c>
      <c r="AG9" s="280"/>
    </row>
    <row r="10" spans="1:161" ht="13.2" customHeight="1" x14ac:dyDescent="0.25">
      <c r="B10" s="279"/>
      <c r="C10" s="279"/>
      <c r="D10" s="279"/>
      <c r="E10" s="553"/>
      <c r="F10" s="312"/>
      <c r="G10" s="296" t="str">
        <f>'Annex 1 - Findings'!E6</f>
        <v>Material?</v>
      </c>
      <c r="H10" s="278"/>
      <c r="I10" s="312"/>
      <c r="J10" s="296" t="str">
        <f>'Annex 1 - Findings'!E18</f>
        <v>Material?</v>
      </c>
      <c r="K10" s="278"/>
      <c r="L10" s="312"/>
      <c r="M10" s="296" t="str">
        <f>'Annex 1 - Findings'!E31</f>
        <v>Material?</v>
      </c>
      <c r="N10" s="369"/>
      <c r="O10" s="369"/>
      <c r="P10" s="278"/>
      <c r="Q10" s="276"/>
      <c r="R10" s="278"/>
      <c r="S10" s="276"/>
      <c r="T10" s="281"/>
      <c r="U10" s="281"/>
      <c r="V10" s="281"/>
      <c r="W10" s="281"/>
      <c r="X10" s="281"/>
      <c r="Y10" s="281"/>
      <c r="Z10" s="281"/>
      <c r="AA10" s="281"/>
      <c r="AB10" s="281"/>
      <c r="AC10" s="281"/>
      <c r="AD10" s="281"/>
      <c r="AE10" s="281"/>
      <c r="AF10" s="281"/>
      <c r="AG10" s="281"/>
      <c r="DO10" s="57"/>
    </row>
    <row r="11" spans="1:161" s="46" customFormat="1" ht="13.2" customHeight="1" x14ac:dyDescent="0.25">
      <c r="A11" s="289"/>
      <c r="B11" s="313" t="str">
        <f t="shared" ref="B11:B20" si="7">B$6</f>
        <v/>
      </c>
      <c r="C11" s="313" t="str">
        <f t="shared" ref="C11:D20" si="8">C$6</f>
        <v/>
      </c>
      <c r="D11" s="313" t="str">
        <f t="shared" si="8"/>
        <v/>
      </c>
      <c r="E11" s="125" t="str">
        <f>'Annex 1 - Findings'!A7</f>
        <v>A1</v>
      </c>
      <c r="F11" s="124" t="str">
        <f>IF('Annex 1 - Findings'!B7="","",'Annex 1 - Findings'!B7)</f>
        <v/>
      </c>
      <c r="G11" s="126" t="str">
        <f>IF('Annex 1 - Findings'!E7="","",'Annex 1 - Findings'!E7)</f>
        <v>-- select --</v>
      </c>
      <c r="H11" s="125" t="str">
        <f>'Annex 1 - Findings'!A19</f>
        <v>B1</v>
      </c>
      <c r="I11" s="124" t="str">
        <f>IF('Annex 1 - Findings'!B19="","",'Annex 1 - Findings'!B19)</f>
        <v/>
      </c>
      <c r="J11" s="126" t="str">
        <f>IF('Annex 1 - Findings'!E19="","",'Annex 1 - Findings'!E19)</f>
        <v>-- select --</v>
      </c>
      <c r="K11" s="125" t="str">
        <f>'Annex 1 - Findings'!A32</f>
        <v>C1</v>
      </c>
      <c r="L11" s="124" t="str">
        <f>IF('Annex 1 - Findings'!B32="","",'Annex 1 - Findings'!B32)</f>
        <v/>
      </c>
      <c r="M11" s="126" t="str">
        <f>IF('Annex 1 - Findings'!E32="","",'Annex 1 - Findings'!E32)</f>
        <v>-- select --</v>
      </c>
      <c r="N11" s="125" t="str">
        <f>IF('Annex 1 - Findings'!A44="","",'Annex 1 - Findings'!A44)</f>
        <v>D1</v>
      </c>
      <c r="O11" s="126" t="str">
        <f>IF('Annex 1 - Findings'!B44="","",'Annex 1 - Findings'!B44)</f>
        <v/>
      </c>
      <c r="P11" s="125" t="str">
        <f>'Annex 1 - Findings'!A56</f>
        <v>E1</v>
      </c>
      <c r="Q11" s="124" t="str">
        <f>IF('Annex 1 - Findings'!B56="","",'Annex 1 - Findings'!B56)</f>
        <v/>
      </c>
      <c r="R11" s="125" t="str">
        <f>'Annex 1 - Findings'!A68</f>
        <v>F1</v>
      </c>
      <c r="S11" s="124" t="str">
        <f>IF('Annex 1 - Findings'!B68="","",'Annex 1 - Findings'!B68)</f>
        <v/>
      </c>
      <c r="T11" s="125" t="str">
        <f>'Annex 1 - Findings'!A81</f>
        <v>G1</v>
      </c>
      <c r="U11" s="124" t="str">
        <f>IF('Annex 1 - Findings'!B81="","",'Annex 1 - Findings'!B81)</f>
        <v/>
      </c>
      <c r="V11" s="124" t="str">
        <f>IF('Annex 1 - Findings'!C81="","",'Annex 1 - Findings'!C81)</f>
        <v>-- select --</v>
      </c>
      <c r="W11" s="124" t="str">
        <f>IF('Annex 1 - Findings'!D81="","",'Annex 1 - Findings'!D81)</f>
        <v/>
      </c>
      <c r="X11" s="125" t="str">
        <f>'Annex 1 - Findings'!A93</f>
        <v>H1</v>
      </c>
      <c r="Y11" s="124" t="str">
        <f>IF('Annex 1 - Findings'!B93="","",'Annex 1 - Findings'!B93)</f>
        <v/>
      </c>
      <c r="Z11" s="125" t="str">
        <f>'Annex 1 - Findings'!A101</f>
        <v>I1</v>
      </c>
      <c r="AA11" s="124" t="str">
        <f>IF('Annex 1 - Findings'!B101="","",'Annex 1 - Findings'!B101)</f>
        <v>-- select --</v>
      </c>
      <c r="AB11" s="124" t="str">
        <f>IF('Annex 1 - Findings'!C101="","",'Annex 1 - Findings'!C101)</f>
        <v/>
      </c>
      <c r="AC11" s="314"/>
      <c r="AD11" s="127">
        <f>'Annex 3 - Changes '!A8</f>
        <v>1</v>
      </c>
      <c r="AE11" s="124" t="str">
        <f>IF('Annex 3 - Changes '!B8="","",'Annex 3 - Changes '!B8)</f>
        <v/>
      </c>
      <c r="AF11" s="127">
        <f>'Annex 3 - Changes '!A21</f>
        <v>1</v>
      </c>
      <c r="AG11" s="124" t="str">
        <f>IF('Annex 3 - Changes '!B21="","",'Annex 3 - Changes '!B21)</f>
        <v/>
      </c>
      <c r="DO11" s="52"/>
    </row>
    <row r="12" spans="1:161" s="46" customFormat="1" ht="13.2" customHeight="1" x14ac:dyDescent="0.25">
      <c r="A12" s="311"/>
      <c r="B12" s="313" t="str">
        <f t="shared" si="7"/>
        <v/>
      </c>
      <c r="C12" s="313" t="str">
        <f t="shared" si="8"/>
        <v/>
      </c>
      <c r="D12" s="313" t="str">
        <f t="shared" si="8"/>
        <v/>
      </c>
      <c r="E12" s="125" t="str">
        <f>'Annex 1 - Findings'!A8</f>
        <v>A2</v>
      </c>
      <c r="F12" s="124" t="str">
        <f>IF('Annex 1 - Findings'!B8="","",'Annex 1 - Findings'!B8)</f>
        <v/>
      </c>
      <c r="G12" s="126" t="str">
        <f>IF('Annex 1 - Findings'!E8="","",'Annex 1 - Findings'!E8)</f>
        <v>-- select --</v>
      </c>
      <c r="H12" s="125" t="str">
        <f>'Annex 1 - Findings'!A20</f>
        <v>B2</v>
      </c>
      <c r="I12" s="124" t="str">
        <f>IF('Annex 1 - Findings'!B20="","",'Annex 1 - Findings'!B20)</f>
        <v/>
      </c>
      <c r="J12" s="126" t="str">
        <f>IF('Annex 1 - Findings'!E20="","",'Annex 1 - Findings'!E20)</f>
        <v>-- select --</v>
      </c>
      <c r="K12" s="125" t="str">
        <f>'Annex 1 - Findings'!A33</f>
        <v>C2</v>
      </c>
      <c r="L12" s="124" t="str">
        <f>IF('Annex 1 - Findings'!B33="","",'Annex 1 - Findings'!B33)</f>
        <v/>
      </c>
      <c r="M12" s="126" t="str">
        <f>IF('Annex 1 - Findings'!E33="","",'Annex 1 - Findings'!E33)</f>
        <v>-- select --</v>
      </c>
      <c r="N12" s="125" t="str">
        <f>IF('Annex 1 - Findings'!A45="","",'Annex 1 - Findings'!A45)</f>
        <v>D2</v>
      </c>
      <c r="O12" s="126" t="str">
        <f>IF('Annex 1 - Findings'!B45="","",'Annex 1 - Findings'!B45)</f>
        <v/>
      </c>
      <c r="P12" s="125" t="str">
        <f>'Annex 1 - Findings'!A57</f>
        <v>E2</v>
      </c>
      <c r="Q12" s="124" t="str">
        <f>IF('Annex 1 - Findings'!B57="","",'Annex 1 - Findings'!B57)</f>
        <v/>
      </c>
      <c r="R12" s="125" t="str">
        <f>'Annex 1 - Findings'!A69</f>
        <v>F2</v>
      </c>
      <c r="S12" s="124" t="str">
        <f>IF('Annex 1 - Findings'!B69="","",'Annex 1 - Findings'!B69)</f>
        <v/>
      </c>
      <c r="T12" s="125" t="str">
        <f>'Annex 1 - Findings'!A82</f>
        <v>G2</v>
      </c>
      <c r="U12" s="124" t="str">
        <f>IF('Annex 1 - Findings'!B82="","",'Annex 1 - Findings'!B82)</f>
        <v/>
      </c>
      <c r="V12" s="124" t="str">
        <f>IF('Annex 1 - Findings'!C82="","",'Annex 1 - Findings'!C82)</f>
        <v>-- select --</v>
      </c>
      <c r="W12" s="124" t="str">
        <f>IF('Annex 1 - Findings'!D82="","",'Annex 1 - Findings'!D82)</f>
        <v/>
      </c>
      <c r="X12" s="125" t="str">
        <f>'Annex 1 - Findings'!A94</f>
        <v>H2</v>
      </c>
      <c r="Y12" s="124" t="str">
        <f>IF('Annex 1 - Findings'!B94="","",'Annex 1 - Findings'!B94)</f>
        <v/>
      </c>
      <c r="Z12" s="125" t="str">
        <f>'Annex 1 - Findings'!A103</f>
        <v>I2</v>
      </c>
      <c r="AA12" s="124" t="str">
        <f>IF('Annex 1 - Findings'!B103="","",'Annex 1 - Findings'!B103)</f>
        <v>-- select --</v>
      </c>
      <c r="AB12" s="124" t="str">
        <f>IF('Annex 1 - Findings'!C103="","",'Annex 1 - Findings'!C103)</f>
        <v/>
      </c>
      <c r="AC12" s="314"/>
      <c r="AD12" s="127">
        <f>'Annex 3 - Changes '!A9</f>
        <v>2</v>
      </c>
      <c r="AE12" s="124" t="str">
        <f>IF('Annex 3 - Changes '!B9="","",'Annex 3 - Changes '!B9)</f>
        <v/>
      </c>
      <c r="AF12" s="127">
        <f>'Annex 3 - Changes '!A22</f>
        <v>2</v>
      </c>
      <c r="AG12" s="124" t="str">
        <f>IF('Annex 3 - Changes '!B22="","",'Annex 3 - Changes '!B22)</f>
        <v/>
      </c>
    </row>
    <row r="13" spans="1:161" s="46" customFormat="1" ht="13.2" customHeight="1" x14ac:dyDescent="0.25">
      <c r="A13" s="311"/>
      <c r="B13" s="313" t="str">
        <f t="shared" si="7"/>
        <v/>
      </c>
      <c r="C13" s="313" t="str">
        <f t="shared" si="8"/>
        <v/>
      </c>
      <c r="D13" s="313" t="str">
        <f t="shared" si="8"/>
        <v/>
      </c>
      <c r="E13" s="125" t="str">
        <f>'Annex 1 - Findings'!A9</f>
        <v>A3</v>
      </c>
      <c r="F13" s="124" t="str">
        <f>IF('Annex 1 - Findings'!B9="","",'Annex 1 - Findings'!B9)</f>
        <v/>
      </c>
      <c r="G13" s="126" t="str">
        <f>IF('Annex 1 - Findings'!E9="","",'Annex 1 - Findings'!E9)</f>
        <v>-- select --</v>
      </c>
      <c r="H13" s="125" t="str">
        <f>'Annex 1 - Findings'!A21</f>
        <v>B3</v>
      </c>
      <c r="I13" s="124" t="str">
        <f>IF('Annex 1 - Findings'!B21="","",'Annex 1 - Findings'!B21)</f>
        <v/>
      </c>
      <c r="J13" s="126" t="str">
        <f>IF('Annex 1 - Findings'!E21="","",'Annex 1 - Findings'!E21)</f>
        <v>-- select --</v>
      </c>
      <c r="K13" s="125" t="str">
        <f>'Annex 1 - Findings'!A34</f>
        <v>C3</v>
      </c>
      <c r="L13" s="124" t="str">
        <f>IF('Annex 1 - Findings'!B34="","",'Annex 1 - Findings'!B34)</f>
        <v/>
      </c>
      <c r="M13" s="126" t="str">
        <f>IF('Annex 1 - Findings'!E34="","",'Annex 1 - Findings'!E34)</f>
        <v>-- select --</v>
      </c>
      <c r="N13" s="125" t="str">
        <f>IF('Annex 1 - Findings'!A46="","",'Annex 1 - Findings'!A46)</f>
        <v>D3</v>
      </c>
      <c r="O13" s="126" t="str">
        <f>IF('Annex 1 - Findings'!B46="","",'Annex 1 - Findings'!B46)</f>
        <v/>
      </c>
      <c r="P13" s="125" t="str">
        <f>'Annex 1 - Findings'!A58</f>
        <v>E3</v>
      </c>
      <c r="Q13" s="124" t="str">
        <f>IF('Annex 1 - Findings'!B58="","",'Annex 1 - Findings'!B58)</f>
        <v/>
      </c>
      <c r="R13" s="125" t="str">
        <f>'Annex 1 - Findings'!A70</f>
        <v>F3</v>
      </c>
      <c r="S13" s="124" t="str">
        <f>IF('Annex 1 - Findings'!B70="","",'Annex 1 - Findings'!B70)</f>
        <v/>
      </c>
      <c r="T13" s="125" t="str">
        <f>'Annex 1 - Findings'!A83</f>
        <v>G3</v>
      </c>
      <c r="U13" s="124" t="str">
        <f>IF('Annex 1 - Findings'!B83="","",'Annex 1 - Findings'!B83)</f>
        <v/>
      </c>
      <c r="V13" s="124" t="str">
        <f>IF('Annex 1 - Findings'!C83="","",'Annex 1 - Findings'!C83)</f>
        <v>-- select --</v>
      </c>
      <c r="W13" s="124" t="str">
        <f>IF('Annex 1 - Findings'!D83="","",'Annex 1 - Findings'!D83)</f>
        <v/>
      </c>
      <c r="X13" s="125" t="str">
        <f>'Annex 1 - Findings'!A95</f>
        <v>H3</v>
      </c>
      <c r="Y13" s="124" t="str">
        <f>IF('Annex 1 - Findings'!B95="","",'Annex 1 - Findings'!B95)</f>
        <v/>
      </c>
      <c r="Z13" s="125" t="str">
        <f>'Annex 1 - Findings'!A105</f>
        <v>I3</v>
      </c>
      <c r="AA13" s="124" t="str">
        <f>IF('Annex 1 - Findings'!B105="","",'Annex 1 - Findings'!B105)</f>
        <v>-- select --</v>
      </c>
      <c r="AB13" s="124" t="str">
        <f>IF('Annex 1 - Findings'!C105="","",'Annex 1 - Findings'!C105)</f>
        <v/>
      </c>
      <c r="AC13" s="314"/>
      <c r="AD13" s="127">
        <f>'Annex 3 - Changes '!A10</f>
        <v>3</v>
      </c>
      <c r="AE13" s="124" t="str">
        <f>IF('Annex 3 - Changes '!B10="","",'Annex 3 - Changes '!B10)</f>
        <v/>
      </c>
      <c r="AF13" s="127">
        <f>'Annex 3 - Changes '!A23</f>
        <v>3</v>
      </c>
      <c r="AG13" s="124" t="str">
        <f>IF('Annex 3 - Changes '!B23="","",'Annex 3 - Changes '!B23)</f>
        <v/>
      </c>
    </row>
    <row r="14" spans="1:161" s="46" customFormat="1" ht="13.2" customHeight="1" x14ac:dyDescent="0.25">
      <c r="A14" s="311"/>
      <c r="B14" s="313" t="str">
        <f t="shared" si="7"/>
        <v/>
      </c>
      <c r="C14" s="313" t="str">
        <f t="shared" si="8"/>
        <v/>
      </c>
      <c r="D14" s="313" t="str">
        <f t="shared" si="8"/>
        <v/>
      </c>
      <c r="E14" s="125" t="str">
        <f>'Annex 1 - Findings'!A10</f>
        <v>A4</v>
      </c>
      <c r="F14" s="124" t="str">
        <f>IF('Annex 1 - Findings'!B10="","",'Annex 1 - Findings'!B10)</f>
        <v/>
      </c>
      <c r="G14" s="126" t="str">
        <f>IF('Annex 1 - Findings'!E10="","",'Annex 1 - Findings'!E10)</f>
        <v>-- select --</v>
      </c>
      <c r="H14" s="125" t="str">
        <f>'Annex 1 - Findings'!A22</f>
        <v>B4</v>
      </c>
      <c r="I14" s="124" t="str">
        <f>IF('Annex 1 - Findings'!B22="","",'Annex 1 - Findings'!B22)</f>
        <v/>
      </c>
      <c r="J14" s="126" t="str">
        <f>IF('Annex 1 - Findings'!E22="","",'Annex 1 - Findings'!E22)</f>
        <v>-- select --</v>
      </c>
      <c r="K14" s="125" t="str">
        <f>'Annex 1 - Findings'!A35</f>
        <v>C4</v>
      </c>
      <c r="L14" s="124" t="str">
        <f>IF('Annex 1 - Findings'!B35="","",'Annex 1 - Findings'!B35)</f>
        <v/>
      </c>
      <c r="M14" s="126" t="str">
        <f>IF('Annex 1 - Findings'!E35="","",'Annex 1 - Findings'!E35)</f>
        <v>-- select --</v>
      </c>
      <c r="N14" s="125" t="str">
        <f>IF('Annex 1 - Findings'!A47="","",'Annex 1 - Findings'!A47)</f>
        <v>D4</v>
      </c>
      <c r="O14" s="126" t="str">
        <f>IF('Annex 1 - Findings'!B47="","",'Annex 1 - Findings'!B47)</f>
        <v/>
      </c>
      <c r="P14" s="125" t="str">
        <f>'Annex 1 - Findings'!A59</f>
        <v>E4</v>
      </c>
      <c r="Q14" s="124" t="str">
        <f>IF('Annex 1 - Findings'!B59="","",'Annex 1 - Findings'!B59)</f>
        <v/>
      </c>
      <c r="R14" s="125" t="str">
        <f>'Annex 1 - Findings'!A71</f>
        <v>F4</v>
      </c>
      <c r="S14" s="124" t="str">
        <f>IF('Annex 1 - Findings'!B71="","",'Annex 1 - Findings'!B71)</f>
        <v/>
      </c>
      <c r="T14" s="125" t="str">
        <f>'Annex 1 - Findings'!A84</f>
        <v>G4</v>
      </c>
      <c r="U14" s="124" t="str">
        <f>IF('Annex 1 - Findings'!B84="","",'Annex 1 - Findings'!B84)</f>
        <v/>
      </c>
      <c r="V14" s="124" t="str">
        <f>IF('Annex 1 - Findings'!C84="","",'Annex 1 - Findings'!C84)</f>
        <v>-- select --</v>
      </c>
      <c r="W14" s="124" t="str">
        <f>IF('Annex 1 - Findings'!D84="","",'Annex 1 - Findings'!D84)</f>
        <v/>
      </c>
      <c r="X14" s="125" t="str">
        <f>'Annex 1 - Findings'!A96</f>
        <v>H4</v>
      </c>
      <c r="Y14" s="124" t="str">
        <f>IF('Annex 1 - Findings'!B96="","",'Annex 1 - Findings'!B96)</f>
        <v/>
      </c>
      <c r="Z14" s="125" t="str">
        <f>'Annex 1 - Findings'!A107</f>
        <v>I4</v>
      </c>
      <c r="AA14" s="124" t="str">
        <f>IF('Annex 1 - Findings'!B107="","",'Annex 1 - Findings'!B107)</f>
        <v>-- select --</v>
      </c>
      <c r="AB14" s="124" t="str">
        <f>IF('Annex 1 - Findings'!C107="","",'Annex 1 - Findings'!C107)</f>
        <v/>
      </c>
      <c r="AC14" s="314"/>
      <c r="AD14" s="127">
        <f>'Annex 3 - Changes '!A11</f>
        <v>4</v>
      </c>
      <c r="AE14" s="124" t="str">
        <f>IF('Annex 3 - Changes '!B11="","",'Annex 3 - Changes '!B11)</f>
        <v/>
      </c>
      <c r="AF14" s="127">
        <f>'Annex 3 - Changes '!A24</f>
        <v>4</v>
      </c>
      <c r="AG14" s="124" t="str">
        <f>IF('Annex 3 - Changes '!B24="","",'Annex 3 - Changes '!B24)</f>
        <v/>
      </c>
    </row>
    <row r="15" spans="1:161" s="46" customFormat="1" ht="13.2" customHeight="1" x14ac:dyDescent="0.25">
      <c r="A15" s="311"/>
      <c r="B15" s="313" t="str">
        <f t="shared" si="7"/>
        <v/>
      </c>
      <c r="C15" s="313" t="str">
        <f t="shared" si="8"/>
        <v/>
      </c>
      <c r="D15" s="313" t="str">
        <f t="shared" si="8"/>
        <v/>
      </c>
      <c r="E15" s="125" t="str">
        <f>'Annex 1 - Findings'!A11</f>
        <v>A5</v>
      </c>
      <c r="F15" s="124" t="str">
        <f>IF('Annex 1 - Findings'!B11="","",'Annex 1 - Findings'!B11)</f>
        <v/>
      </c>
      <c r="G15" s="126" t="str">
        <f>IF('Annex 1 - Findings'!E11="","",'Annex 1 - Findings'!E11)</f>
        <v>-- select --</v>
      </c>
      <c r="H15" s="125" t="str">
        <f>'Annex 1 - Findings'!A23</f>
        <v>B5</v>
      </c>
      <c r="I15" s="124" t="str">
        <f>IF('Annex 1 - Findings'!B23="","",'Annex 1 - Findings'!B23)</f>
        <v/>
      </c>
      <c r="J15" s="126" t="str">
        <f>IF('Annex 1 - Findings'!E23="","",'Annex 1 - Findings'!E23)</f>
        <v>-- select --</v>
      </c>
      <c r="K15" s="125" t="str">
        <f>'Annex 1 - Findings'!A36</f>
        <v>C5</v>
      </c>
      <c r="L15" s="124" t="str">
        <f>IF('Annex 1 - Findings'!B36="","",'Annex 1 - Findings'!B36)</f>
        <v/>
      </c>
      <c r="M15" s="126" t="str">
        <f>IF('Annex 1 - Findings'!E36="","",'Annex 1 - Findings'!E36)</f>
        <v>-- select --</v>
      </c>
      <c r="N15" s="125" t="str">
        <f>IF('Annex 1 - Findings'!A48="","",'Annex 1 - Findings'!A48)</f>
        <v>D5</v>
      </c>
      <c r="O15" s="126" t="str">
        <f>IF('Annex 1 - Findings'!B48="","",'Annex 1 - Findings'!B48)</f>
        <v/>
      </c>
      <c r="P15" s="125" t="str">
        <f>'Annex 1 - Findings'!A60</f>
        <v>E5</v>
      </c>
      <c r="Q15" s="124" t="str">
        <f>IF('Annex 1 - Findings'!B60="","",'Annex 1 - Findings'!B60)</f>
        <v/>
      </c>
      <c r="R15" s="125" t="str">
        <f>'Annex 1 - Findings'!A72</f>
        <v>F5</v>
      </c>
      <c r="S15" s="124" t="str">
        <f>IF('Annex 1 - Findings'!B72="","",'Annex 1 - Findings'!B72)</f>
        <v/>
      </c>
      <c r="T15" s="125" t="str">
        <f>'Annex 1 - Findings'!A85</f>
        <v>G5</v>
      </c>
      <c r="U15" s="124" t="str">
        <f>IF('Annex 1 - Findings'!B85="","",'Annex 1 - Findings'!B85)</f>
        <v/>
      </c>
      <c r="V15" s="124" t="str">
        <f>IF('Annex 1 - Findings'!C85="","",'Annex 1 - Findings'!C85)</f>
        <v>-- select --</v>
      </c>
      <c r="W15" s="124" t="str">
        <f>IF('Annex 1 - Findings'!D85="","",'Annex 1 - Findings'!D85)</f>
        <v/>
      </c>
      <c r="X15" s="125" t="str">
        <f>'Annex 1 - Findings'!A97</f>
        <v>H5</v>
      </c>
      <c r="Y15" s="124" t="str">
        <f>IF('Annex 1 - Findings'!B97="","",'Annex 1 - Findings'!B97)</f>
        <v/>
      </c>
      <c r="Z15" s="125" t="str">
        <f>'Annex 1 - Findings'!A109</f>
        <v>I5</v>
      </c>
      <c r="AA15" s="124" t="str">
        <f>IF('Annex 1 - Findings'!B109="","",'Annex 1 - Findings'!B109)</f>
        <v>-- select --</v>
      </c>
      <c r="AB15" s="124" t="str">
        <f>IF('Annex 1 - Findings'!C109="","",'Annex 1 - Findings'!C109)</f>
        <v/>
      </c>
      <c r="AC15" s="314"/>
      <c r="AD15" s="127">
        <f>'Annex 3 - Changes '!A12</f>
        <v>5</v>
      </c>
      <c r="AE15" s="124" t="str">
        <f>IF('Annex 3 - Changes '!B12="","",'Annex 3 - Changes '!B12)</f>
        <v/>
      </c>
      <c r="AF15" s="127">
        <f>'Annex 3 - Changes '!A25</f>
        <v>5</v>
      </c>
      <c r="AG15" s="124" t="str">
        <f>IF('Annex 3 - Changes '!B25="","",'Annex 3 - Changes '!B25)</f>
        <v/>
      </c>
    </row>
    <row r="16" spans="1:161" s="46" customFormat="1" ht="13.2" customHeight="1" x14ac:dyDescent="0.25">
      <c r="A16" s="311"/>
      <c r="B16" s="313" t="str">
        <f t="shared" si="7"/>
        <v/>
      </c>
      <c r="C16" s="313" t="str">
        <f t="shared" si="8"/>
        <v/>
      </c>
      <c r="D16" s="313" t="str">
        <f t="shared" si="8"/>
        <v/>
      </c>
      <c r="E16" s="125" t="str">
        <f>'Annex 1 - Findings'!A12</f>
        <v>A6</v>
      </c>
      <c r="F16" s="124" t="str">
        <f>IF('Annex 1 - Findings'!B12="","",'Annex 1 - Findings'!B12)</f>
        <v/>
      </c>
      <c r="G16" s="126" t="str">
        <f>IF('Annex 1 - Findings'!E12="","",'Annex 1 - Findings'!E12)</f>
        <v>-- select --</v>
      </c>
      <c r="H16" s="125" t="str">
        <f>'Annex 1 - Findings'!A24</f>
        <v>B6</v>
      </c>
      <c r="I16" s="124" t="str">
        <f>IF('Annex 1 - Findings'!B24="","",'Annex 1 - Findings'!B24)</f>
        <v/>
      </c>
      <c r="J16" s="126" t="str">
        <f>IF('Annex 1 - Findings'!E24="","",'Annex 1 - Findings'!E24)</f>
        <v>-- select --</v>
      </c>
      <c r="K16" s="125" t="str">
        <f>'Annex 1 - Findings'!A37</f>
        <v>C6</v>
      </c>
      <c r="L16" s="124" t="str">
        <f>IF('Annex 1 - Findings'!B37="","",'Annex 1 - Findings'!B37)</f>
        <v/>
      </c>
      <c r="M16" s="126" t="str">
        <f>IF('Annex 1 - Findings'!E37="","",'Annex 1 - Findings'!E37)</f>
        <v>-- select --</v>
      </c>
      <c r="N16" s="125" t="str">
        <f>IF('Annex 1 - Findings'!A49="","",'Annex 1 - Findings'!A49)</f>
        <v>D6</v>
      </c>
      <c r="O16" s="126" t="str">
        <f>IF('Annex 1 - Findings'!B49="","",'Annex 1 - Findings'!B49)</f>
        <v/>
      </c>
      <c r="P16" s="125" t="str">
        <f>'Annex 1 - Findings'!A61</f>
        <v>E6</v>
      </c>
      <c r="Q16" s="124" t="str">
        <f>IF('Annex 1 - Findings'!B61="","",'Annex 1 - Findings'!B61)</f>
        <v/>
      </c>
      <c r="R16" s="125" t="str">
        <f>'Annex 1 - Findings'!A73</f>
        <v>F6</v>
      </c>
      <c r="S16" s="124" t="str">
        <f>IF('Annex 1 - Findings'!B73="","",'Annex 1 - Findings'!B73)</f>
        <v/>
      </c>
      <c r="T16" s="125" t="str">
        <f>'Annex 1 - Findings'!A86</f>
        <v>G6</v>
      </c>
      <c r="U16" s="124" t="str">
        <f>IF('Annex 1 - Findings'!B86="","",'Annex 1 - Findings'!B86)</f>
        <v/>
      </c>
      <c r="V16" s="124" t="str">
        <f>IF('Annex 1 - Findings'!C86="","",'Annex 1 - Findings'!C86)</f>
        <v>-- select --</v>
      </c>
      <c r="W16" s="124" t="str">
        <f>IF('Annex 1 - Findings'!D86="","",'Annex 1 - Findings'!D86)</f>
        <v/>
      </c>
      <c r="X16" s="125"/>
      <c r="Y16" s="124"/>
      <c r="Z16" s="125" t="str">
        <f>'Annex 1 - Findings'!A111</f>
        <v>I6</v>
      </c>
      <c r="AA16" s="124" t="str">
        <f>IF('Annex 1 - Findings'!B111="","",'Annex 1 - Findings'!B111)</f>
        <v>-- select --</v>
      </c>
      <c r="AB16" s="124" t="str">
        <f>IF('Annex 1 - Findings'!C111="","",'Annex 1 - Findings'!C111)</f>
        <v/>
      </c>
      <c r="AC16" s="314"/>
      <c r="AD16" s="127">
        <f>'Annex 3 - Changes '!A13</f>
        <v>6</v>
      </c>
      <c r="AE16" s="124" t="str">
        <f>IF('Annex 3 - Changes '!B13="","",'Annex 3 - Changes '!B13)</f>
        <v/>
      </c>
      <c r="AF16" s="127">
        <f>'Annex 3 - Changes '!A26</f>
        <v>6</v>
      </c>
      <c r="AG16" s="124" t="str">
        <f>IF('Annex 3 - Changes '!B26="","",'Annex 3 - Changes '!B26)</f>
        <v/>
      </c>
    </row>
    <row r="17" spans="1:33" s="46" customFormat="1" ht="13.2" customHeight="1" x14ac:dyDescent="0.25">
      <c r="A17" s="311"/>
      <c r="B17" s="313" t="str">
        <f t="shared" si="7"/>
        <v/>
      </c>
      <c r="C17" s="313" t="str">
        <f t="shared" si="8"/>
        <v/>
      </c>
      <c r="D17" s="313" t="str">
        <f t="shared" si="8"/>
        <v/>
      </c>
      <c r="E17" s="125" t="str">
        <f>'Annex 1 - Findings'!A13</f>
        <v>A7</v>
      </c>
      <c r="F17" s="124" t="str">
        <f>IF('Annex 1 - Findings'!B13="","",'Annex 1 - Findings'!B13)</f>
        <v/>
      </c>
      <c r="G17" s="126" t="str">
        <f>IF('Annex 1 - Findings'!E13="","",'Annex 1 - Findings'!E13)</f>
        <v>-- select --</v>
      </c>
      <c r="H17" s="125" t="str">
        <f>'Annex 1 - Findings'!A25</f>
        <v>B7</v>
      </c>
      <c r="I17" s="124" t="str">
        <f>IF('Annex 1 - Findings'!B25="","",'Annex 1 - Findings'!B25)</f>
        <v/>
      </c>
      <c r="J17" s="126" t="str">
        <f>IF('Annex 1 - Findings'!E25="","",'Annex 1 - Findings'!E25)</f>
        <v>-- select --</v>
      </c>
      <c r="K17" s="125" t="str">
        <f>'Annex 1 - Findings'!A38</f>
        <v>C7</v>
      </c>
      <c r="L17" s="124" t="str">
        <f>IF('Annex 1 - Findings'!B38="","",'Annex 1 - Findings'!B38)</f>
        <v/>
      </c>
      <c r="M17" s="126" t="str">
        <f>IF('Annex 1 - Findings'!E38="","",'Annex 1 - Findings'!E38)</f>
        <v>-- select --</v>
      </c>
      <c r="N17" s="125" t="str">
        <f>IF('Annex 1 - Findings'!A50="","",'Annex 1 - Findings'!A50)</f>
        <v>D7</v>
      </c>
      <c r="O17" s="126" t="str">
        <f>IF('Annex 1 - Findings'!B50="","",'Annex 1 - Findings'!B50)</f>
        <v/>
      </c>
      <c r="P17" s="125" t="str">
        <f>'Annex 1 - Findings'!A62</f>
        <v>E7</v>
      </c>
      <c r="Q17" s="124" t="str">
        <f>IF('Annex 1 - Findings'!B62="","",'Annex 1 - Findings'!B62)</f>
        <v/>
      </c>
      <c r="R17" s="125" t="str">
        <f>'Annex 1 - Findings'!A74</f>
        <v>F7</v>
      </c>
      <c r="S17" s="124" t="str">
        <f>IF('Annex 1 - Findings'!B74="","",'Annex 1 - Findings'!B74)</f>
        <v/>
      </c>
      <c r="T17" s="125" t="str">
        <f>'Annex 1 - Findings'!A87</f>
        <v>G7</v>
      </c>
      <c r="U17" s="124" t="str">
        <f>IF('Annex 1 - Findings'!B87="","",'Annex 1 - Findings'!B87)</f>
        <v/>
      </c>
      <c r="V17" s="124" t="str">
        <f>IF('Annex 1 - Findings'!C87="","",'Annex 1 - Findings'!C87)</f>
        <v>-- select --</v>
      </c>
      <c r="W17" s="124" t="str">
        <f>IF('Annex 1 - Findings'!D87="","",'Annex 1 - Findings'!D87)</f>
        <v/>
      </c>
      <c r="X17" s="125"/>
      <c r="Y17" s="124"/>
      <c r="Z17" s="124"/>
      <c r="AA17" s="124"/>
      <c r="AB17" s="124"/>
      <c r="AC17" s="314"/>
      <c r="AD17" s="127">
        <f>'Annex 3 - Changes '!A14</f>
        <v>7</v>
      </c>
      <c r="AE17" s="124" t="str">
        <f>IF('Annex 3 - Changes '!B14="","",'Annex 3 - Changes '!B14)</f>
        <v/>
      </c>
      <c r="AF17" s="127">
        <f>'Annex 3 - Changes '!A27</f>
        <v>7</v>
      </c>
      <c r="AG17" s="124" t="str">
        <f>IF('Annex 3 - Changes '!B27="","",'Annex 3 - Changes '!B27)</f>
        <v/>
      </c>
    </row>
    <row r="18" spans="1:33" s="46" customFormat="1" ht="13.2" customHeight="1" x14ac:dyDescent="0.25">
      <c r="A18" s="311"/>
      <c r="B18" s="313" t="str">
        <f t="shared" si="7"/>
        <v/>
      </c>
      <c r="C18" s="313" t="str">
        <f t="shared" si="8"/>
        <v/>
      </c>
      <c r="D18" s="313" t="str">
        <f t="shared" si="8"/>
        <v/>
      </c>
      <c r="E18" s="125" t="str">
        <f>'Annex 1 - Findings'!A14</f>
        <v>A8</v>
      </c>
      <c r="F18" s="124" t="str">
        <f>IF('Annex 1 - Findings'!B14="","",'Annex 1 - Findings'!B14)</f>
        <v/>
      </c>
      <c r="G18" s="126" t="str">
        <f>IF('Annex 1 - Findings'!E14="","",'Annex 1 - Findings'!E14)</f>
        <v>-- select --</v>
      </c>
      <c r="H18" s="125" t="str">
        <f>'Annex 1 - Findings'!A26</f>
        <v>B8</v>
      </c>
      <c r="I18" s="124" t="str">
        <f>IF('Annex 1 - Findings'!B26="","",'Annex 1 - Findings'!B26)</f>
        <v/>
      </c>
      <c r="J18" s="126" t="str">
        <f>IF('Annex 1 - Findings'!E26="","",'Annex 1 - Findings'!E26)</f>
        <v>-- select --</v>
      </c>
      <c r="K18" s="125" t="str">
        <f>'Annex 1 - Findings'!A39</f>
        <v>C8</v>
      </c>
      <c r="L18" s="124" t="str">
        <f>IF('Annex 1 - Findings'!B39="","",'Annex 1 - Findings'!B39)</f>
        <v/>
      </c>
      <c r="M18" s="126" t="str">
        <f>IF('Annex 1 - Findings'!E39="","",'Annex 1 - Findings'!E39)</f>
        <v>-- select --</v>
      </c>
      <c r="N18" s="125" t="str">
        <f>IF('Annex 1 - Findings'!A51="","",'Annex 1 - Findings'!A51)</f>
        <v>D8</v>
      </c>
      <c r="O18" s="126" t="str">
        <f>IF('Annex 1 - Findings'!B51="","",'Annex 1 - Findings'!B51)</f>
        <v/>
      </c>
      <c r="P18" s="125" t="str">
        <f>'Annex 1 - Findings'!A63</f>
        <v>E8</v>
      </c>
      <c r="Q18" s="124" t="str">
        <f>IF('Annex 1 - Findings'!B63="","",'Annex 1 - Findings'!B63)</f>
        <v/>
      </c>
      <c r="R18" s="125" t="str">
        <f>'Annex 1 - Findings'!A75</f>
        <v>F8</v>
      </c>
      <c r="S18" s="124" t="str">
        <f>IF('Annex 1 - Findings'!B75="","",'Annex 1 - Findings'!B75)</f>
        <v/>
      </c>
      <c r="T18" s="125" t="str">
        <f>'Annex 1 - Findings'!A88</f>
        <v>G8</v>
      </c>
      <c r="U18" s="124" t="str">
        <f>IF('Annex 1 - Findings'!B88="","",'Annex 1 - Findings'!B88)</f>
        <v/>
      </c>
      <c r="V18" s="124" t="str">
        <f>IF('Annex 1 - Findings'!C88="","",'Annex 1 - Findings'!C88)</f>
        <v>-- select --</v>
      </c>
      <c r="W18" s="124" t="str">
        <f>IF('Annex 1 - Findings'!D88="","",'Annex 1 - Findings'!D88)</f>
        <v/>
      </c>
      <c r="X18" s="125"/>
      <c r="Y18" s="124"/>
      <c r="Z18" s="124"/>
      <c r="AA18" s="124"/>
      <c r="AB18" s="124"/>
      <c r="AC18" s="314"/>
      <c r="AD18" s="125">
        <f>'Annex 3 - Changes '!A15</f>
        <v>8</v>
      </c>
      <c r="AE18" s="124" t="str">
        <f>IF('Annex 3 - Changes '!B15="","",'Annex 3 - Changes '!B15)</f>
        <v/>
      </c>
      <c r="AF18" s="127">
        <f>'Annex 3 - Changes '!A28</f>
        <v>8</v>
      </c>
      <c r="AG18" s="124" t="str">
        <f>IF('Annex 3 - Changes '!B28="","",'Annex 3 - Changes '!B28)</f>
        <v/>
      </c>
    </row>
    <row r="19" spans="1:33" s="46" customFormat="1" ht="13.2" customHeight="1" x14ac:dyDescent="0.25">
      <c r="A19" s="311"/>
      <c r="B19" s="313" t="str">
        <f t="shared" si="7"/>
        <v/>
      </c>
      <c r="C19" s="313" t="str">
        <f t="shared" si="8"/>
        <v/>
      </c>
      <c r="D19" s="313" t="str">
        <f t="shared" si="8"/>
        <v/>
      </c>
      <c r="E19" s="125" t="str">
        <f>'Annex 1 - Findings'!A15</f>
        <v>A9</v>
      </c>
      <c r="F19" s="124" t="str">
        <f>IF('Annex 1 - Findings'!B15="","",'Annex 1 - Findings'!B15)</f>
        <v/>
      </c>
      <c r="G19" s="126" t="str">
        <f>IF('Annex 1 - Findings'!E15="","",'Annex 1 - Findings'!E15)</f>
        <v>-- select --</v>
      </c>
      <c r="H19" s="125" t="str">
        <f>'Annex 1 - Findings'!A27</f>
        <v>B9</v>
      </c>
      <c r="I19" s="124" t="str">
        <f>IF('Annex 1 - Findings'!B27="","",'Annex 1 - Findings'!B27)</f>
        <v/>
      </c>
      <c r="J19" s="126" t="str">
        <f>IF('Annex 1 - Findings'!E27="","",'Annex 1 - Findings'!E27)</f>
        <v>-- select --</v>
      </c>
      <c r="K19" s="125" t="str">
        <f>'Annex 1 - Findings'!A40</f>
        <v>C9</v>
      </c>
      <c r="L19" s="124" t="str">
        <f>IF('Annex 1 - Findings'!B40="","",'Annex 1 - Findings'!B40)</f>
        <v/>
      </c>
      <c r="M19" s="126" t="str">
        <f>IF('Annex 1 - Findings'!E40="","",'Annex 1 - Findings'!E40)</f>
        <v>-- select --</v>
      </c>
      <c r="N19" s="125" t="str">
        <f>IF('Annex 1 - Findings'!A52="","",'Annex 1 - Findings'!A52)</f>
        <v>D9</v>
      </c>
      <c r="O19" s="126" t="str">
        <f>IF('Annex 1 - Findings'!B52="","",'Annex 1 - Findings'!B52)</f>
        <v/>
      </c>
      <c r="P19" s="125" t="str">
        <f>'Annex 1 - Findings'!A64</f>
        <v>E9</v>
      </c>
      <c r="Q19" s="124" t="str">
        <f>IF('Annex 1 - Findings'!B64="","",'Annex 1 - Findings'!B64)</f>
        <v/>
      </c>
      <c r="R19" s="125" t="str">
        <f>'Annex 1 - Findings'!A76</f>
        <v>F9</v>
      </c>
      <c r="S19" s="124" t="str">
        <f>IF('Annex 1 - Findings'!B76="","",'Annex 1 - Findings'!B76)</f>
        <v/>
      </c>
      <c r="T19" s="125" t="str">
        <f>'Annex 1 - Findings'!A89</f>
        <v>G9</v>
      </c>
      <c r="U19" s="124" t="str">
        <f>IF('Annex 1 - Findings'!B89="","",'Annex 1 - Findings'!B89)</f>
        <v/>
      </c>
      <c r="V19" s="124" t="str">
        <f>IF('Annex 1 - Findings'!C89="","",'Annex 1 - Findings'!C89)</f>
        <v>-- select --</v>
      </c>
      <c r="W19" s="124" t="str">
        <f>IF('Annex 1 - Findings'!D89="","",'Annex 1 - Findings'!D89)</f>
        <v/>
      </c>
      <c r="X19" s="125"/>
      <c r="Y19" s="124"/>
      <c r="Z19" s="124"/>
      <c r="AA19" s="124"/>
      <c r="AB19" s="124"/>
      <c r="AC19" s="314"/>
      <c r="AD19" s="125">
        <f>'Annex 3 - Changes '!A16</f>
        <v>9</v>
      </c>
      <c r="AE19" s="124" t="str">
        <f>IF('Annex 3 - Changes '!B16="","",'Annex 3 - Changes '!B16)</f>
        <v/>
      </c>
      <c r="AF19" s="127">
        <f>'Annex 3 - Changes '!A29</f>
        <v>9</v>
      </c>
      <c r="AG19" s="124" t="str">
        <f>IF('Annex 3 - Changes '!B29="","",'Annex 3 - Changes '!B29)</f>
        <v/>
      </c>
    </row>
    <row r="20" spans="1:33" s="46" customFormat="1" ht="13.2" customHeight="1" x14ac:dyDescent="0.25">
      <c r="A20" s="311"/>
      <c r="B20" s="313" t="str">
        <f t="shared" si="7"/>
        <v/>
      </c>
      <c r="C20" s="313" t="str">
        <f t="shared" si="8"/>
        <v/>
      </c>
      <c r="D20" s="313" t="str">
        <f t="shared" si="8"/>
        <v/>
      </c>
      <c r="E20" s="125" t="str">
        <f>'Annex 1 - Findings'!A16</f>
        <v>A10</v>
      </c>
      <c r="F20" s="124" t="str">
        <f>IF('Annex 1 - Findings'!B16="","",'Annex 1 - Findings'!B16)</f>
        <v/>
      </c>
      <c r="G20" s="126" t="str">
        <f>IF('Annex 1 - Findings'!E16="","",'Annex 1 - Findings'!E16)</f>
        <v>-- select --</v>
      </c>
      <c r="H20" s="125" t="str">
        <f>'Annex 1 - Findings'!A28</f>
        <v>B10</v>
      </c>
      <c r="I20" s="124" t="str">
        <f>IF('Annex 1 - Findings'!B28="","",'Annex 1 - Findings'!B28)</f>
        <v/>
      </c>
      <c r="J20" s="126" t="str">
        <f>IF('Annex 1 - Findings'!E28="","",'Annex 1 - Findings'!E28)</f>
        <v>-- select --</v>
      </c>
      <c r="K20" s="125" t="str">
        <f>'Annex 1 - Findings'!A41</f>
        <v>C10</v>
      </c>
      <c r="L20" s="124" t="str">
        <f>IF('Annex 1 - Findings'!B41="","",'Annex 1 - Findings'!B41)</f>
        <v/>
      </c>
      <c r="M20" s="126" t="str">
        <f>IF('Annex 1 - Findings'!E41="","",'Annex 1 - Findings'!E41)</f>
        <v>-- select --</v>
      </c>
      <c r="N20" s="125" t="str">
        <f>IF('Annex 1 - Findings'!A53="","",'Annex 1 - Findings'!A53)</f>
        <v>D10</v>
      </c>
      <c r="O20" s="126" t="str">
        <f>IF('Annex 1 - Findings'!B53="","",'Annex 1 - Findings'!B53)</f>
        <v/>
      </c>
      <c r="P20" s="125" t="str">
        <f>'Annex 1 - Findings'!A65</f>
        <v>E10</v>
      </c>
      <c r="Q20" s="124" t="str">
        <f>IF('Annex 1 - Findings'!B65="","",'Annex 1 - Findings'!B65)</f>
        <v/>
      </c>
      <c r="R20" s="125" t="str">
        <f>'Annex 1 - Findings'!A77</f>
        <v>F10</v>
      </c>
      <c r="S20" s="124" t="str">
        <f>IF('Annex 1 - Findings'!B77="","",'Annex 1 - Findings'!B77)</f>
        <v/>
      </c>
      <c r="T20" s="125" t="str">
        <f>'Annex 1 - Findings'!A90</f>
        <v>G10</v>
      </c>
      <c r="U20" s="124" t="str">
        <f>IF('Annex 1 - Findings'!B90="","",'Annex 1 - Findings'!B90)</f>
        <v/>
      </c>
      <c r="V20" s="124" t="str">
        <f>IF('Annex 1 - Findings'!C90="","",'Annex 1 - Findings'!C90)</f>
        <v>-- select --</v>
      </c>
      <c r="W20" s="124" t="str">
        <f>IF('Annex 1 - Findings'!D90="","",'Annex 1 - Findings'!D90)</f>
        <v/>
      </c>
      <c r="X20" s="125"/>
      <c r="Y20" s="124"/>
      <c r="Z20" s="124"/>
      <c r="AA20" s="124"/>
      <c r="AB20" s="124"/>
      <c r="AC20" s="314"/>
      <c r="AD20" s="125">
        <f>'Annex 3 - Changes '!A17</f>
        <v>10</v>
      </c>
      <c r="AE20" s="124" t="str">
        <f>IF('Annex 3 - Changes '!B17="","",'Annex 3 - Changes '!B17)</f>
        <v/>
      </c>
      <c r="AF20" s="127">
        <f>'Annex 3 - Changes '!A30</f>
        <v>10</v>
      </c>
      <c r="AG20" s="124" t="str">
        <f>IF('Annex 3 - Changes '!B30="","",'Annex 3 - Changes '!B30)</f>
        <v/>
      </c>
    </row>
    <row r="21" spans="1:33" ht="13.2" customHeight="1" x14ac:dyDescent="0.25">
      <c r="B21" s="57"/>
      <c r="C21" s="49"/>
      <c r="D21" s="57"/>
      <c r="E21" s="57"/>
    </row>
  </sheetData>
  <sheetProtection formatCells="0" formatColumns="0" formatRows="0"/>
  <mergeCells count="2">
    <mergeCell ref="E9:E10"/>
    <mergeCell ref="AY4:BG4"/>
  </mergeCells>
  <dataValidations disablePrompts="1" count="1">
    <dataValidation allowBlank="1" showErrorMessage="1" prompt="Please select: yes or no" sqref="E11:AB20" xr:uid="{00000000-0002-0000-0600-000000000000}"/>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0070C0"/>
  </sheetPr>
  <dimension ref="A1:C145"/>
  <sheetViews>
    <sheetView workbookViewId="0"/>
  </sheetViews>
  <sheetFormatPr defaultColWidth="9.109375" defaultRowHeight="13.2" x14ac:dyDescent="0.25"/>
  <cols>
    <col min="1" max="1" width="50.77734375" bestFit="1" customWidth="1"/>
    <col min="2" max="2" width="8" customWidth="1"/>
    <col min="3" max="3" width="37.6640625" bestFit="1" customWidth="1"/>
  </cols>
  <sheetData>
    <row r="1" spans="1:1" x14ac:dyDescent="0.25">
      <c r="A1" s="39" t="s">
        <v>121</v>
      </c>
    </row>
    <row r="2" spans="1:1" x14ac:dyDescent="0.25">
      <c r="A2" s="40" t="str">
        <f>Translations!$B$373</f>
        <v>Combustion</v>
      </c>
    </row>
    <row r="3" spans="1:1" x14ac:dyDescent="0.25">
      <c r="A3" s="40" t="str">
        <f>Translations!$B$374</f>
        <v xml:space="preserve">Refining of mineral oil </v>
      </c>
    </row>
    <row r="4" spans="1:1" x14ac:dyDescent="0.25">
      <c r="A4" s="40" t="str">
        <f>Translations!$B$375</f>
        <v>Production of coke</v>
      </c>
    </row>
    <row r="5" spans="1:1" x14ac:dyDescent="0.25">
      <c r="A5" s="40" t="str">
        <f>Translations!$B$376</f>
        <v>Metal ore roasting or sintering</v>
      </c>
    </row>
    <row r="6" spans="1:1" x14ac:dyDescent="0.25">
      <c r="A6" s="40" t="str">
        <f>Translations!$B$377</f>
        <v>Production of pig iron or steel</v>
      </c>
    </row>
    <row r="7" spans="1:1" x14ac:dyDescent="0.25">
      <c r="A7" s="40" t="str">
        <f>Translations!$B$378</f>
        <v>Production or processing of ferrous metals</v>
      </c>
    </row>
    <row r="8" spans="1:1" x14ac:dyDescent="0.25">
      <c r="A8" s="40" t="str">
        <f>Translations!$B$379</f>
        <v>Production of primary aluminium</v>
      </c>
    </row>
    <row r="9" spans="1:1" x14ac:dyDescent="0.25">
      <c r="A9" s="40" t="str">
        <f>Translations!$B$380</f>
        <v>Production of secondary aluminium</v>
      </c>
    </row>
    <row r="10" spans="1:1" x14ac:dyDescent="0.25">
      <c r="A10" s="40" t="str">
        <f>Translations!$B$381</f>
        <v>Production or processing of non-ferrous metals</v>
      </c>
    </row>
    <row r="11" spans="1:1" x14ac:dyDescent="0.25">
      <c r="A11" s="40" t="str">
        <f>Translations!$B$382</f>
        <v>Production of cement clinker</v>
      </c>
    </row>
    <row r="12" spans="1:1" x14ac:dyDescent="0.25">
      <c r="A12" s="40" t="str">
        <f>Translations!$B$383</f>
        <v>Production of lime, or calcination of dolomite/magnesite</v>
      </c>
    </row>
    <row r="13" spans="1:1" x14ac:dyDescent="0.25">
      <c r="A13" s="40" t="str">
        <f>Translations!$B$384</f>
        <v>Manufacture of glass</v>
      </c>
    </row>
    <row r="14" spans="1:1" ht="15" customHeight="1" x14ac:dyDescent="0.25">
      <c r="A14" s="40" t="str">
        <f>Translations!$B$385</f>
        <v>Manufacture of ceramics</v>
      </c>
    </row>
    <row r="15" spans="1:1" x14ac:dyDescent="0.25">
      <c r="A15" s="40" t="str">
        <f>Translations!$B$386</f>
        <v>Manufacture of mineral wool</v>
      </c>
    </row>
    <row r="16" spans="1:1" x14ac:dyDescent="0.25">
      <c r="A16" s="40" t="str">
        <f>Translations!$B$387</f>
        <v>Production or processing of gypsum or plasterboard</v>
      </c>
    </row>
    <row r="17" spans="1:1" x14ac:dyDescent="0.25">
      <c r="A17" s="40" t="str">
        <f>Translations!$B$388</f>
        <v>Production of pulp</v>
      </c>
    </row>
    <row r="18" spans="1:1" x14ac:dyDescent="0.25">
      <c r="A18" s="40" t="str">
        <f>Translations!$B$389</f>
        <v>Production of paper or cardboard</v>
      </c>
    </row>
    <row r="19" spans="1:1" x14ac:dyDescent="0.25">
      <c r="A19" s="40" t="str">
        <f>Translations!$B$390</f>
        <v>Production of carbon black</v>
      </c>
    </row>
    <row r="20" spans="1:1" x14ac:dyDescent="0.25">
      <c r="A20" s="40" t="str">
        <f>Translations!$B$391</f>
        <v>Production of nitrous oxide</v>
      </c>
    </row>
    <row r="21" spans="1:1" x14ac:dyDescent="0.25">
      <c r="A21" s="40" t="str">
        <f>Translations!$B$392</f>
        <v>Production of adipic acid</v>
      </c>
    </row>
    <row r="22" spans="1:1" x14ac:dyDescent="0.25">
      <c r="A22" s="40" t="str">
        <f>Translations!$B$393</f>
        <v>Production of glyoxal and glyoxylic acid</v>
      </c>
    </row>
    <row r="23" spans="1:1" x14ac:dyDescent="0.25">
      <c r="A23" s="40" t="str">
        <f>Translations!$B$394</f>
        <v>Production of ammonia</v>
      </c>
    </row>
    <row r="24" spans="1:1" x14ac:dyDescent="0.25">
      <c r="A24" s="41" t="str">
        <f>Translations!$B$395</f>
        <v>Production of bulk chemicals</v>
      </c>
    </row>
    <row r="25" spans="1:1" x14ac:dyDescent="0.25">
      <c r="A25" s="40" t="str">
        <f>Translations!$B$396</f>
        <v>Production of hydrogen and synthesis gas</v>
      </c>
    </row>
    <row r="26" spans="1:1" x14ac:dyDescent="0.25">
      <c r="A26" s="40" t="str">
        <f>Translations!$B$397</f>
        <v>Production of soda ash and sodium bicarbonate</v>
      </c>
    </row>
    <row r="27" spans="1:1" x14ac:dyDescent="0.25">
      <c r="A27" s="40" t="str">
        <f>Translations!$B$398</f>
        <v>Capture of greenhouse gases under Directive 2009/31/EC</v>
      </c>
    </row>
    <row r="28" spans="1:1" x14ac:dyDescent="0.25">
      <c r="A28" s="40" t="str">
        <f>Translations!$B$399</f>
        <v>Transport of greenhouse gases under Directive 2009/31/EC</v>
      </c>
    </row>
    <row r="29" spans="1:1" x14ac:dyDescent="0.25">
      <c r="A29" s="40" t="str">
        <f>Translations!$B$400</f>
        <v>Storage of greenhouse gases under Directive 2009/31/EC</v>
      </c>
    </row>
    <row r="31" spans="1:1" x14ac:dyDescent="0.25">
      <c r="A31" s="39" t="s">
        <v>359</v>
      </c>
    </row>
    <row r="32" spans="1:1" x14ac:dyDescent="0.25">
      <c r="A32" s="41" t="str">
        <f>Translations!$B$401</f>
        <v>Baseline Data Report</v>
      </c>
    </row>
    <row r="33" spans="1:1" x14ac:dyDescent="0.25">
      <c r="A33" s="41" t="str">
        <f>Translations!$B$402</f>
        <v>New Entrant Data Report</v>
      </c>
    </row>
    <row r="34" spans="1:1" x14ac:dyDescent="0.25">
      <c r="A34" s="117" t="str">
        <f>Translations!$B$403</f>
        <v>Annual Activity Level Report</v>
      </c>
    </row>
    <row r="36" spans="1:1" x14ac:dyDescent="0.25">
      <c r="A36" s="39" t="s">
        <v>361</v>
      </c>
    </row>
    <row r="37" spans="1:1" x14ac:dyDescent="0.25">
      <c r="A37" s="41" t="str">
        <f>Translations!$B$404</f>
        <v>Approved</v>
      </c>
    </row>
    <row r="38" spans="1:1" x14ac:dyDescent="0.25">
      <c r="A38" s="41" t="str">
        <f>Translations!$B$405</f>
        <v>Non-approved</v>
      </c>
    </row>
    <row r="40" spans="1:1" x14ac:dyDescent="0.25">
      <c r="A40" s="39" t="s">
        <v>320</v>
      </c>
    </row>
    <row r="41" spans="1:1" x14ac:dyDescent="0.25">
      <c r="A41" s="40" t="str">
        <f>Translations!$B$406</f>
        <v>Yes</v>
      </c>
    </row>
    <row r="42" spans="1:1" x14ac:dyDescent="0.25">
      <c r="A42" s="40" t="str">
        <f>OperatorName</f>
        <v>Operator Name</v>
      </c>
    </row>
    <row r="44" spans="1:1" x14ac:dyDescent="0.25">
      <c r="A44" s="39" t="s">
        <v>105</v>
      </c>
    </row>
    <row r="45" spans="1:1" x14ac:dyDescent="0.25">
      <c r="A45" s="40" t="str">
        <f>Translations!$B$406</f>
        <v>Yes</v>
      </c>
    </row>
    <row r="46" spans="1:1" x14ac:dyDescent="0.25">
      <c r="A46" s="40" t="str">
        <f>Translations!$B$407</f>
        <v>No</v>
      </c>
    </row>
    <row r="47" spans="1:1" x14ac:dyDescent="0.25">
      <c r="A47" s="41" t="str">
        <f>Translations!$B$408</f>
        <v>Not Applicable</v>
      </c>
    </row>
    <row r="49" spans="1:1" x14ac:dyDescent="0.25">
      <c r="A49" s="39" t="s">
        <v>106</v>
      </c>
    </row>
    <row r="50" spans="1:1" x14ac:dyDescent="0.25">
      <c r="A50" s="40" t="str">
        <f>Translations!$B$409</f>
        <v>No. See Annex 1 for details</v>
      </c>
    </row>
    <row r="51" spans="1:1" x14ac:dyDescent="0.25">
      <c r="A51" s="40" t="str">
        <f>Translations!$B$410</f>
        <v>Yes. See Annex 1 for details</v>
      </c>
    </row>
    <row r="52" spans="1:1" x14ac:dyDescent="0.25">
      <c r="A52" s="40" t="str">
        <f>Translations!$B$408</f>
        <v>Not Applicable</v>
      </c>
    </row>
    <row r="54" spans="1:1" x14ac:dyDescent="0.25">
      <c r="A54" s="39" t="s">
        <v>55</v>
      </c>
    </row>
    <row r="55" spans="1:1" x14ac:dyDescent="0.25">
      <c r="A55" s="40" t="str">
        <f>Translations!$B$406</f>
        <v>Yes</v>
      </c>
    </row>
    <row r="56" spans="1:1" x14ac:dyDescent="0.25">
      <c r="A56" s="40" t="str">
        <f>Translations!$B$409</f>
        <v>No. See Annex 1 for details</v>
      </c>
    </row>
    <row r="57" spans="1:1" x14ac:dyDescent="0.25">
      <c r="A57" s="40" t="str">
        <f>Translations!$B$408</f>
        <v>Not Applicable</v>
      </c>
    </row>
    <row r="59" spans="1:1" x14ac:dyDescent="0.25">
      <c r="A59" s="39" t="s">
        <v>349</v>
      </c>
    </row>
    <row r="60" spans="1:1" x14ac:dyDescent="0.25">
      <c r="A60" s="40" t="str">
        <f>Translations!$B$406</f>
        <v>Yes</v>
      </c>
    </row>
    <row r="61" spans="1:1" x14ac:dyDescent="0.25">
      <c r="A61" s="40" t="str">
        <f>Translations!$B$411</f>
        <v>No. See Annex 3 for details</v>
      </c>
    </row>
    <row r="62" spans="1:1" x14ac:dyDescent="0.25">
      <c r="A62" s="40" t="str">
        <f>Translations!$B$408</f>
        <v>Not Applicable</v>
      </c>
    </row>
    <row r="64" spans="1:1" x14ac:dyDescent="0.25">
      <c r="A64" s="39" t="s">
        <v>108</v>
      </c>
    </row>
    <row r="65" spans="1:1" x14ac:dyDescent="0.25">
      <c r="A65" s="40" t="str">
        <f>Translations!$B$406</f>
        <v>Yes</v>
      </c>
    </row>
    <row r="66" spans="1:1" x14ac:dyDescent="0.25">
      <c r="A66" s="40" t="str">
        <f>Translations!$B$407</f>
        <v>No</v>
      </c>
    </row>
    <row r="68" spans="1:1" x14ac:dyDescent="0.25">
      <c r="A68" s="39" t="s">
        <v>111</v>
      </c>
    </row>
    <row r="69" spans="1:1" x14ac:dyDescent="0.25">
      <c r="A69" s="42" t="str">
        <f>Translations!$B$412</f>
        <v>Yes. See Annex 1 for recommendations.</v>
      </c>
    </row>
    <row r="70" spans="1:1" x14ac:dyDescent="0.25">
      <c r="A70" s="42" t="str">
        <f>Translations!$B$413</f>
        <v xml:space="preserve">No, no improvements identified as required.  </v>
      </c>
    </row>
    <row r="72" spans="1:1" x14ac:dyDescent="0.25">
      <c r="A72" s="39" t="s">
        <v>317</v>
      </c>
    </row>
    <row r="73" spans="1:1" x14ac:dyDescent="0.25">
      <c r="A73" s="40" t="str">
        <f>Translations!$B$406</f>
        <v>Yes</v>
      </c>
    </row>
    <row r="74" spans="1:1" x14ac:dyDescent="0.25">
      <c r="A74" s="40" t="str">
        <f>Translations!$B$407</f>
        <v>No</v>
      </c>
    </row>
    <row r="76" spans="1:1" x14ac:dyDescent="0.25">
      <c r="A76" s="39" t="s">
        <v>99</v>
      </c>
    </row>
    <row r="77" spans="1:1" x14ac:dyDescent="0.25">
      <c r="A77" s="40" t="str">
        <f>Translations!$B$414</f>
        <v>Accredited</v>
      </c>
    </row>
    <row r="78" spans="1:1" x14ac:dyDescent="0.25">
      <c r="A78" s="40" t="str">
        <f>Translations!$B$415</f>
        <v>Certified</v>
      </c>
    </row>
    <row r="80" spans="1:1" x14ac:dyDescent="0.25">
      <c r="A80" s="39" t="s">
        <v>101</v>
      </c>
    </row>
    <row r="81" spans="1:1" x14ac:dyDescent="0.25">
      <c r="A81" s="40" t="s">
        <v>102</v>
      </c>
    </row>
    <row r="82" spans="1:1" x14ac:dyDescent="0.25">
      <c r="A82" s="40" t="s">
        <v>25</v>
      </c>
    </row>
    <row r="83" spans="1:1" x14ac:dyDescent="0.25">
      <c r="A83" s="40" t="s">
        <v>36</v>
      </c>
    </row>
    <row r="85" spans="1:1" x14ac:dyDescent="0.25">
      <c r="A85" s="39" t="s">
        <v>319</v>
      </c>
    </row>
    <row r="86" spans="1:1" x14ac:dyDescent="0.25">
      <c r="A86" s="40" t="str">
        <f>Translations!$B$406</f>
        <v>Yes</v>
      </c>
    </row>
    <row r="87" spans="1:1" x14ac:dyDescent="0.25">
      <c r="A87" s="40" t="str">
        <f>Translations!$B$407</f>
        <v>No</v>
      </c>
    </row>
    <row r="89" spans="1:1" x14ac:dyDescent="0.25">
      <c r="A89" s="39" t="s">
        <v>318</v>
      </c>
    </row>
    <row r="90" spans="1:1" x14ac:dyDescent="0.25">
      <c r="A90" s="41" t="s">
        <v>383</v>
      </c>
    </row>
    <row r="91" spans="1:1" x14ac:dyDescent="0.25">
      <c r="A91" s="41" t="s">
        <v>384</v>
      </c>
    </row>
    <row r="92" spans="1:1" x14ac:dyDescent="0.25">
      <c r="A92" s="117" t="str">
        <f>Translations!$B$416</f>
        <v>Other</v>
      </c>
    </row>
    <row r="93" spans="1:1" x14ac:dyDescent="0.25">
      <c r="A93" s="117" t="s">
        <v>469</v>
      </c>
    </row>
    <row r="94" spans="1:1" x14ac:dyDescent="0.25">
      <c r="A94" s="118">
        <v>2019</v>
      </c>
    </row>
    <row r="95" spans="1:1" x14ac:dyDescent="0.25">
      <c r="A95" s="118">
        <v>2020</v>
      </c>
    </row>
    <row r="96" spans="1:1" x14ac:dyDescent="0.25">
      <c r="A96" s="118">
        <v>2021</v>
      </c>
    </row>
    <row r="97" spans="1:3" x14ac:dyDescent="0.25">
      <c r="A97" s="118">
        <v>2022</v>
      </c>
    </row>
    <row r="98" spans="1:3" x14ac:dyDescent="0.25">
      <c r="A98" s="118">
        <v>2023</v>
      </c>
    </row>
    <row r="99" spans="1:3" x14ac:dyDescent="0.25">
      <c r="A99" s="118">
        <v>2024</v>
      </c>
    </row>
    <row r="100" spans="1:3" x14ac:dyDescent="0.25">
      <c r="A100" s="118">
        <v>2025</v>
      </c>
    </row>
    <row r="101" spans="1:3" x14ac:dyDescent="0.25">
      <c r="A101" s="118">
        <v>2026</v>
      </c>
    </row>
    <row r="102" spans="1:3" x14ac:dyDescent="0.25">
      <c r="A102" s="118">
        <v>2027</v>
      </c>
    </row>
    <row r="103" spans="1:3" x14ac:dyDescent="0.25">
      <c r="A103" s="118">
        <v>2028</v>
      </c>
    </row>
    <row r="104" spans="1:3" x14ac:dyDescent="0.25">
      <c r="A104" s="118">
        <v>2029</v>
      </c>
    </row>
    <row r="105" spans="1:3" x14ac:dyDescent="0.25">
      <c r="A105" s="118">
        <v>2030</v>
      </c>
    </row>
    <row r="106" spans="1:3" x14ac:dyDescent="0.25">
      <c r="A106" s="118" t="s">
        <v>574</v>
      </c>
      <c r="C106" s="343"/>
    </row>
    <row r="107" spans="1:3" x14ac:dyDescent="0.25">
      <c r="A107" s="39" t="s">
        <v>316</v>
      </c>
    </row>
    <row r="108" spans="1:3" x14ac:dyDescent="0.25">
      <c r="A108" s="43" t="str">
        <f>Translations!$B$245</f>
        <v>-- select --</v>
      </c>
    </row>
    <row r="109" spans="1:3" x14ac:dyDescent="0.25">
      <c r="A109" s="44" t="str">
        <f>Translations!$B$406</f>
        <v>Yes</v>
      </c>
    </row>
    <row r="110" spans="1:3" x14ac:dyDescent="0.25">
      <c r="A110" s="40" t="str">
        <f>Translations!$B$407</f>
        <v>No</v>
      </c>
    </row>
    <row r="112" spans="1:3" x14ac:dyDescent="0.25">
      <c r="A112" s="39" t="s">
        <v>444</v>
      </c>
    </row>
    <row r="113" spans="1:3" x14ac:dyDescent="0.25">
      <c r="A113" s="119" t="str">
        <f>Translations!$B$417</f>
        <v>Operator Name</v>
      </c>
    </row>
    <row r="115" spans="1:3" x14ac:dyDescent="0.25">
      <c r="A115" s="39" t="s">
        <v>445</v>
      </c>
    </row>
    <row r="116" spans="1:3" x14ac:dyDescent="0.25">
      <c r="A116" s="44" t="str">
        <f>Translations!$B$418</f>
        <v>Installation Name</v>
      </c>
    </row>
    <row r="118" spans="1:3" x14ac:dyDescent="0.25">
      <c r="A118" s="39" t="s">
        <v>790</v>
      </c>
      <c r="C118" s="368"/>
    </row>
    <row r="119" spans="1:3" x14ac:dyDescent="0.25">
      <c r="A119" s="43" t="str">
        <f>Translations!$B$267</f>
        <v>-- select --</v>
      </c>
      <c r="C119" s="368"/>
    </row>
    <row r="120" spans="1:3" x14ac:dyDescent="0.25">
      <c r="A120" s="43" t="str">
        <f>Translations!$B$268</f>
        <v>Under consideration</v>
      </c>
      <c r="C120" s="368"/>
    </row>
    <row r="121" spans="1:3" x14ac:dyDescent="0.25">
      <c r="A121" s="43" t="str">
        <f>Translations!$B$269</f>
        <v>In planning</v>
      </c>
      <c r="C121" s="368"/>
    </row>
    <row r="122" spans="1:3" x14ac:dyDescent="0.25">
      <c r="A122" s="43" t="str">
        <f>Translations!$B$270</f>
        <v>Awaiting contract signing</v>
      </c>
      <c r="C122" s="368"/>
    </row>
    <row r="123" spans="1:3" x14ac:dyDescent="0.25">
      <c r="A123" s="43" t="str">
        <f>Translations!$B271</f>
        <v>Awaiting procurement of goods or services</v>
      </c>
      <c r="C123" s="368"/>
    </row>
    <row r="124" spans="1:3" x14ac:dyDescent="0.25">
      <c r="A124" s="43" t="str">
        <f>Translations!$B$272</f>
        <v>Awaiting next major shut down</v>
      </c>
      <c r="C124" s="368"/>
    </row>
    <row r="125" spans="1:3" x14ac:dyDescent="0.25">
      <c r="A125" s="43" t="str">
        <f>Translations!$B$273</f>
        <v>Will be completed within the next 3 months</v>
      </c>
      <c r="C125" s="368"/>
    </row>
    <row r="126" spans="1:3" x14ac:dyDescent="0.25">
      <c r="A126" s="43" t="str">
        <f>Translations!$B$274</f>
        <v>Will be completed within the next 6 months</v>
      </c>
      <c r="C126" s="368"/>
    </row>
    <row r="127" spans="1:3" x14ac:dyDescent="0.25">
      <c r="A127" s="43" t="str">
        <f>Translations!$B$275</f>
        <v>Will be completed within the next 12 months</v>
      </c>
      <c r="C127" s="368"/>
    </row>
    <row r="128" spans="1:3" x14ac:dyDescent="0.25">
      <c r="A128" s="43" t="str">
        <f>Translations!$B$276</f>
        <v>Will not be implemented</v>
      </c>
      <c r="C128" s="368"/>
    </row>
    <row r="129" spans="1:3" x14ac:dyDescent="0.25">
      <c r="A129" s="43" t="str">
        <f>Translations!$B$277</f>
        <v>Other (please provide details)</v>
      </c>
      <c r="C129" s="368"/>
    </row>
    <row r="130" spans="1:3" x14ac:dyDescent="0.25">
      <c r="C130" s="368"/>
    </row>
    <row r="131" spans="1:3" x14ac:dyDescent="0.25">
      <c r="A131" s="32" t="s">
        <v>791</v>
      </c>
      <c r="C131" s="368"/>
    </row>
    <row r="132" spans="1:3" x14ac:dyDescent="0.25">
      <c r="A132" s="41" t="str">
        <f>Translations!$B$285</f>
        <v>No</v>
      </c>
      <c r="C132" s="368"/>
    </row>
    <row r="133" spans="1:3" x14ac:dyDescent="0.25">
      <c r="A133" s="41" t="str">
        <f>Translations!$B$286</f>
        <v>Yes. See Annex 1 for details</v>
      </c>
      <c r="C133" s="368"/>
    </row>
    <row r="134" spans="1:3" x14ac:dyDescent="0.25">
      <c r="A134" s="41" t="str">
        <f>Translations!$B$287</f>
        <v>Not applicable</v>
      </c>
      <c r="C134" s="368"/>
    </row>
    <row r="135" spans="1:3" x14ac:dyDescent="0.25">
      <c r="C135" s="368"/>
    </row>
    <row r="136" spans="1:3" x14ac:dyDescent="0.25">
      <c r="A136" s="32" t="s">
        <v>792</v>
      </c>
      <c r="C136" s="368"/>
    </row>
    <row r="137" spans="1:3" x14ac:dyDescent="0.25">
      <c r="A137" s="43" t="str">
        <f>Translations!$B$288</f>
        <v>-- select --</v>
      </c>
      <c r="C137" s="368"/>
    </row>
    <row r="138" spans="1:3" x14ac:dyDescent="0.25">
      <c r="A138" s="43" t="str">
        <f>Translations!$B$289</f>
        <v>Pay-back time exceeds 3 years [Article 22a(1)(a)]</v>
      </c>
      <c r="C138" s="368"/>
    </row>
    <row r="139" spans="1:3" x14ac:dyDescent="0.25">
      <c r="A139" s="43" t="str">
        <f>Translations!$B$290</f>
        <v>Investment costs exceed one or both thresholds in Article 22a(1)(b)</v>
      </c>
      <c r="C139" s="368"/>
    </row>
    <row r="140" spans="1:3" x14ac:dyDescent="0.25">
      <c r="A140" s="43" t="str">
        <f>Translations!$B$291</f>
        <v>Equivalent GHG reductions achieved [Article 22a(1)(c)]</v>
      </c>
      <c r="C140" s="368"/>
    </row>
    <row r="141" spans="1:3" x14ac:dyDescent="0.25">
      <c r="A141" s="43" t="str">
        <f>Translations!$B$292</f>
        <v>Recommendation would not achieve energy savings within industrial process boundary [Article 22a(1)(d)]</v>
      </c>
      <c r="C141" s="368"/>
    </row>
    <row r="142" spans="1:3" x14ac:dyDescent="0.25">
      <c r="A142" s="43" t="str">
        <f>Translations!$B$293</f>
        <v>Installation specific operating conditions have not yet occurred [Article 22a(1)(e)]</v>
      </c>
      <c r="C142" s="368"/>
    </row>
    <row r="143" spans="1:3" x14ac:dyDescent="0.25">
      <c r="A143" s="43" t="str">
        <f>Translations!$B$294</f>
        <v>Recommendations not issued in the period 2019 to 2022 [Article 22a(1)(f)]</v>
      </c>
      <c r="C143" s="368"/>
    </row>
    <row r="144" spans="1:3" x14ac:dyDescent="0.25">
      <c r="A144" s="43"/>
      <c r="C144" s="368"/>
    </row>
    <row r="145" spans="1:3" x14ac:dyDescent="0.25">
      <c r="A145" s="43"/>
      <c r="C145" s="368"/>
    </row>
  </sheetData>
  <sheetProtection formatCells="0" formatColumns="0" formatRows="0"/>
  <dataConsolidate/>
  <customSheetViews>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18"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cellWatches>
    <cellWatch r="A40"/>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tabColor rgb="FFFF0000"/>
  </sheetPr>
  <dimension ref="A1:H431"/>
  <sheetViews>
    <sheetView workbookViewId="0">
      <selection activeCell="B358" sqref="B358"/>
    </sheetView>
  </sheetViews>
  <sheetFormatPr defaultColWidth="9.109375" defaultRowHeight="13.2" x14ac:dyDescent="0.25"/>
  <cols>
    <col min="1" max="1" width="8.33203125" style="199" bestFit="1" customWidth="1"/>
    <col min="2" max="2" width="70.6640625" style="66" customWidth="1"/>
    <col min="3" max="3" width="70.6640625" style="46" customWidth="1"/>
    <col min="4" max="16384" width="9.109375" style="46"/>
  </cols>
  <sheetData>
    <row r="1" spans="1:4" ht="14.4" x14ac:dyDescent="0.25">
      <c r="A1" s="242" t="s">
        <v>104</v>
      </c>
      <c r="B1" s="200" t="s">
        <v>311</v>
      </c>
      <c r="C1" s="104" t="s">
        <v>312</v>
      </c>
      <c r="D1" s="52" t="s">
        <v>677</v>
      </c>
    </row>
    <row r="2" spans="1:4" ht="15.6" x14ac:dyDescent="0.25">
      <c r="A2" s="199">
        <v>1</v>
      </c>
      <c r="B2" s="234" t="s">
        <v>93</v>
      </c>
      <c r="D2" s="46" t="s">
        <v>678</v>
      </c>
    </row>
    <row r="3" spans="1:4" ht="27" thickBot="1" x14ac:dyDescent="0.3">
      <c r="A3" s="199">
        <v>2</v>
      </c>
      <c r="B3" s="223" t="s">
        <v>517</v>
      </c>
      <c r="D3" s="46" t="s">
        <v>679</v>
      </c>
    </row>
    <row r="4" spans="1:4" x14ac:dyDescent="0.25">
      <c r="A4" s="199">
        <v>3</v>
      </c>
      <c r="B4" s="247" t="s">
        <v>303</v>
      </c>
      <c r="D4" s="46" t="s">
        <v>680</v>
      </c>
    </row>
    <row r="5" spans="1:4" ht="26.4" x14ac:dyDescent="0.25">
      <c r="A5" s="199">
        <v>4</v>
      </c>
      <c r="B5" s="248" t="s">
        <v>301</v>
      </c>
      <c r="D5" s="46" t="s">
        <v>681</v>
      </c>
    </row>
    <row r="6" spans="1:4" ht="52.8" x14ac:dyDescent="0.25">
      <c r="A6" s="199">
        <v>5</v>
      </c>
      <c r="B6" s="249" t="s">
        <v>518</v>
      </c>
      <c r="D6" s="46" t="s">
        <v>682</v>
      </c>
    </row>
    <row r="7" spans="1:4" ht="39.6" x14ac:dyDescent="0.25">
      <c r="A7" s="199">
        <v>6</v>
      </c>
      <c r="B7" s="248" t="s">
        <v>302</v>
      </c>
      <c r="D7" s="46" t="s">
        <v>683</v>
      </c>
    </row>
    <row r="8" spans="1:4" ht="40.200000000000003" thickBot="1" x14ac:dyDescent="0.3">
      <c r="A8" s="199">
        <v>7</v>
      </c>
      <c r="B8" s="250" t="s">
        <v>304</v>
      </c>
      <c r="D8" s="46" t="s">
        <v>684</v>
      </c>
    </row>
    <row r="9" spans="1:4" ht="13.8" thickBot="1" x14ac:dyDescent="0.3">
      <c r="A9" s="199">
        <v>8</v>
      </c>
      <c r="B9" s="66" t="s">
        <v>91</v>
      </c>
      <c r="D9" s="46" t="s">
        <v>685</v>
      </c>
    </row>
    <row r="10" spans="1:4" ht="13.8" x14ac:dyDescent="0.25">
      <c r="A10" s="199">
        <v>9</v>
      </c>
      <c r="B10" s="201" t="s">
        <v>82</v>
      </c>
      <c r="D10" s="46" t="s">
        <v>686</v>
      </c>
    </row>
    <row r="11" spans="1:4" ht="148.80000000000001" customHeight="1" x14ac:dyDescent="0.25">
      <c r="A11" s="199">
        <v>10</v>
      </c>
      <c r="B11" s="216" t="s">
        <v>1114</v>
      </c>
      <c r="C11" s="317"/>
      <c r="D11" s="46" t="s">
        <v>687</v>
      </c>
    </row>
    <row r="12" spans="1:4" x14ac:dyDescent="0.25">
      <c r="A12" s="199">
        <v>11</v>
      </c>
      <c r="B12" s="216" t="s">
        <v>1115</v>
      </c>
      <c r="C12" s="109"/>
      <c r="D12" s="46" t="s">
        <v>688</v>
      </c>
    </row>
    <row r="13" spans="1:4" ht="32.4" x14ac:dyDescent="0.3">
      <c r="A13" s="199">
        <v>12</v>
      </c>
      <c r="B13" s="377" t="s">
        <v>637</v>
      </c>
      <c r="C13" s="319"/>
      <c r="D13" s="46" t="s">
        <v>689</v>
      </c>
    </row>
    <row r="14" spans="1:4" ht="28.05" customHeight="1" x14ac:dyDescent="0.25">
      <c r="A14" s="199">
        <v>13</v>
      </c>
      <c r="B14" s="216" t="s">
        <v>1113</v>
      </c>
      <c r="D14" s="46" t="s">
        <v>690</v>
      </c>
    </row>
    <row r="15" spans="1:4" ht="37.200000000000003" customHeight="1" x14ac:dyDescent="0.3">
      <c r="B15" s="377" t="s">
        <v>1112</v>
      </c>
      <c r="D15" s="46" t="s">
        <v>1116</v>
      </c>
    </row>
    <row r="16" spans="1:4" ht="37.200000000000003" customHeight="1" x14ac:dyDescent="0.3">
      <c r="B16" s="377" t="s">
        <v>641</v>
      </c>
      <c r="D16" s="46" t="s">
        <v>1117</v>
      </c>
    </row>
    <row r="17" spans="1:4" ht="105.6" x14ac:dyDescent="0.25">
      <c r="A17" s="199">
        <v>14</v>
      </c>
      <c r="B17" s="216" t="s">
        <v>1106</v>
      </c>
      <c r="D17" s="73" t="s">
        <v>1118</v>
      </c>
    </row>
    <row r="18" spans="1:4" ht="32.4" x14ac:dyDescent="0.25">
      <c r="A18" s="199">
        <v>15</v>
      </c>
      <c r="B18" s="380" t="s">
        <v>638</v>
      </c>
      <c r="D18" s="73" t="s">
        <v>691</v>
      </c>
    </row>
    <row r="19" spans="1:4" ht="87.6" customHeight="1" x14ac:dyDescent="0.25">
      <c r="A19" s="199">
        <v>16</v>
      </c>
      <c r="B19" s="216" t="s">
        <v>1107</v>
      </c>
      <c r="C19" s="317"/>
      <c r="D19" s="73" t="s">
        <v>692</v>
      </c>
    </row>
    <row r="20" spans="1:4" ht="28.2" customHeight="1" x14ac:dyDescent="0.25">
      <c r="A20" s="199">
        <v>17</v>
      </c>
      <c r="B20" s="216" t="s">
        <v>629</v>
      </c>
      <c r="C20" s="109"/>
      <c r="D20" s="73" t="s">
        <v>1119</v>
      </c>
    </row>
    <row r="21" spans="1:4" ht="32.4" x14ac:dyDescent="0.3">
      <c r="A21" s="199">
        <v>18</v>
      </c>
      <c r="B21" s="377" t="s">
        <v>639</v>
      </c>
      <c r="C21" s="319"/>
      <c r="D21" s="73" t="s">
        <v>693</v>
      </c>
    </row>
    <row r="22" spans="1:4" ht="26.4" x14ac:dyDescent="0.25">
      <c r="A22" s="199">
        <v>19</v>
      </c>
      <c r="B22" s="216" t="s">
        <v>495</v>
      </c>
      <c r="D22" s="46" t="s">
        <v>1120</v>
      </c>
    </row>
    <row r="23" spans="1:4" ht="123" customHeight="1" x14ac:dyDescent="0.25">
      <c r="A23" s="199">
        <v>20</v>
      </c>
      <c r="B23" s="202" t="s">
        <v>1108</v>
      </c>
      <c r="D23" s="46" t="s">
        <v>694</v>
      </c>
    </row>
    <row r="24" spans="1:4" ht="60" customHeight="1" x14ac:dyDescent="0.25">
      <c r="A24" s="199">
        <v>21</v>
      </c>
      <c r="B24" s="216" t="s">
        <v>496</v>
      </c>
      <c r="D24" s="46" t="s">
        <v>695</v>
      </c>
    </row>
    <row r="25" spans="1:4" ht="34.049999999999997" customHeight="1" x14ac:dyDescent="0.25">
      <c r="A25" s="199">
        <v>22</v>
      </c>
      <c r="B25" s="216" t="s">
        <v>519</v>
      </c>
      <c r="D25" s="46" t="s">
        <v>1121</v>
      </c>
    </row>
    <row r="26" spans="1:4" ht="52.8" x14ac:dyDescent="0.25">
      <c r="A26" s="199">
        <v>23</v>
      </c>
      <c r="B26" s="202" t="s">
        <v>630</v>
      </c>
      <c r="D26" s="46" t="s">
        <v>696</v>
      </c>
    </row>
    <row r="27" spans="1:4" x14ac:dyDescent="0.25">
      <c r="A27" s="199">
        <v>24</v>
      </c>
      <c r="B27" s="153" t="s">
        <v>497</v>
      </c>
      <c r="D27" s="46" t="s">
        <v>1122</v>
      </c>
    </row>
    <row r="28" spans="1:4" ht="52.2" customHeight="1" x14ac:dyDescent="0.25">
      <c r="A28" s="199">
        <v>25</v>
      </c>
      <c r="B28" s="202" t="s">
        <v>400</v>
      </c>
      <c r="D28" s="46" t="s">
        <v>697</v>
      </c>
    </row>
    <row r="29" spans="1:4" ht="92.4" x14ac:dyDescent="0.25">
      <c r="A29" s="199">
        <v>26</v>
      </c>
      <c r="B29" s="153" t="s">
        <v>520</v>
      </c>
      <c r="D29" s="46" t="s">
        <v>1123</v>
      </c>
    </row>
    <row r="30" spans="1:4" ht="63" x14ac:dyDescent="0.25">
      <c r="A30" s="199">
        <v>27</v>
      </c>
      <c r="B30" s="235" t="s">
        <v>631</v>
      </c>
      <c r="C30" s="317"/>
      <c r="D30" s="46" t="s">
        <v>698</v>
      </c>
    </row>
    <row r="31" spans="1:4" ht="66" x14ac:dyDescent="0.25">
      <c r="A31" s="199">
        <v>28</v>
      </c>
      <c r="B31" s="216" t="s">
        <v>521</v>
      </c>
      <c r="D31" s="46" t="s">
        <v>699</v>
      </c>
    </row>
    <row r="32" spans="1:4" ht="52.8" x14ac:dyDescent="0.25">
      <c r="A32" s="199">
        <v>29</v>
      </c>
      <c r="B32" s="216" t="s">
        <v>522</v>
      </c>
      <c r="D32" s="46" t="s">
        <v>700</v>
      </c>
    </row>
    <row r="33" spans="1:4" ht="26.4" x14ac:dyDescent="0.25">
      <c r="A33" s="199">
        <v>30</v>
      </c>
      <c r="B33" s="216" t="s">
        <v>523</v>
      </c>
      <c r="D33" s="46" t="s">
        <v>1124</v>
      </c>
    </row>
    <row r="34" spans="1:4" ht="48.6" x14ac:dyDescent="0.3">
      <c r="A34" s="199">
        <v>31</v>
      </c>
      <c r="B34" s="377" t="s">
        <v>675</v>
      </c>
      <c r="D34" s="46" t="s">
        <v>701</v>
      </c>
    </row>
    <row r="35" spans="1:4" ht="26.4" x14ac:dyDescent="0.25">
      <c r="A35" s="199">
        <v>32</v>
      </c>
      <c r="B35" s="216" t="s">
        <v>524</v>
      </c>
      <c r="D35" s="46" t="s">
        <v>1125</v>
      </c>
    </row>
    <row r="36" spans="1:4" ht="48.6" x14ac:dyDescent="0.3">
      <c r="A36" s="199">
        <v>33</v>
      </c>
      <c r="B36" s="377" t="s">
        <v>1139</v>
      </c>
      <c r="D36" s="46" t="s">
        <v>1126</v>
      </c>
    </row>
    <row r="37" spans="1:4" ht="13.8" x14ac:dyDescent="0.25">
      <c r="A37" s="199">
        <v>34</v>
      </c>
      <c r="B37" s="378" t="s">
        <v>83</v>
      </c>
      <c r="D37" s="46" t="s">
        <v>1127</v>
      </c>
    </row>
    <row r="38" spans="1:4" ht="13.8" thickBot="1" x14ac:dyDescent="0.3">
      <c r="A38" s="199">
        <v>35</v>
      </c>
      <c r="B38" s="379" t="s">
        <v>84</v>
      </c>
      <c r="D38" s="46" t="s">
        <v>1128</v>
      </c>
    </row>
    <row r="39" spans="1:4" x14ac:dyDescent="0.25">
      <c r="A39" s="199">
        <v>36</v>
      </c>
      <c r="B39" s="217" t="s">
        <v>96</v>
      </c>
      <c r="D39" s="46" t="s">
        <v>702</v>
      </c>
    </row>
    <row r="40" spans="1:4" ht="24.45" customHeight="1" x14ac:dyDescent="0.25">
      <c r="A40" s="199">
        <v>37</v>
      </c>
      <c r="B40" s="380" t="s">
        <v>97</v>
      </c>
      <c r="D40" s="46" t="s">
        <v>1129</v>
      </c>
    </row>
    <row r="41" spans="1:4" x14ac:dyDescent="0.25">
      <c r="A41" s="199">
        <v>38</v>
      </c>
      <c r="B41" s="216" t="s">
        <v>85</v>
      </c>
      <c r="D41" s="46" t="s">
        <v>1130</v>
      </c>
    </row>
    <row r="42" spans="1:4" ht="32.4" x14ac:dyDescent="0.25">
      <c r="A42" s="199">
        <v>39</v>
      </c>
      <c r="B42" s="380" t="s">
        <v>636</v>
      </c>
      <c r="D42" s="46" t="s">
        <v>1131</v>
      </c>
    </row>
    <row r="43" spans="1:4" ht="40.200000000000003" thickBot="1" x14ac:dyDescent="0.3">
      <c r="A43" s="199">
        <v>40</v>
      </c>
      <c r="B43" s="218" t="s">
        <v>640</v>
      </c>
      <c r="D43" s="46" t="s">
        <v>1132</v>
      </c>
    </row>
    <row r="44" spans="1:4" ht="13.8" thickBot="1" x14ac:dyDescent="0.3">
      <c r="A44" s="199">
        <v>41</v>
      </c>
      <c r="B44" s="221" t="s">
        <v>94</v>
      </c>
      <c r="D44" s="46" t="s">
        <v>1133</v>
      </c>
    </row>
    <row r="45" spans="1:4" ht="13.8" thickBot="1" x14ac:dyDescent="0.3">
      <c r="A45" s="199">
        <v>42</v>
      </c>
      <c r="B45" s="222" t="s">
        <v>86</v>
      </c>
      <c r="D45" s="46" t="s">
        <v>1134</v>
      </c>
    </row>
    <row r="46" spans="1:4" ht="13.8" thickBot="1" x14ac:dyDescent="0.3">
      <c r="A46" s="199">
        <v>43</v>
      </c>
      <c r="B46" s="221" t="s">
        <v>95</v>
      </c>
      <c r="D46" s="46" t="s">
        <v>1135</v>
      </c>
    </row>
    <row r="47" spans="1:4" ht="13.8" thickBot="1" x14ac:dyDescent="0.3">
      <c r="A47" s="199">
        <v>44</v>
      </c>
      <c r="B47" s="220" t="s">
        <v>87</v>
      </c>
      <c r="D47" s="46" t="s">
        <v>703</v>
      </c>
    </row>
    <row r="48" spans="1:4" ht="13.8" thickBot="1" x14ac:dyDescent="0.3">
      <c r="A48" s="199">
        <v>45</v>
      </c>
      <c r="B48" s="219" t="s">
        <v>89</v>
      </c>
      <c r="D48" s="46" t="s">
        <v>1136</v>
      </c>
    </row>
    <row r="49" spans="1:4" x14ac:dyDescent="0.25">
      <c r="A49" s="199">
        <v>46</v>
      </c>
      <c r="B49" s="251" t="s">
        <v>310</v>
      </c>
      <c r="D49" s="46" t="s">
        <v>1137</v>
      </c>
    </row>
    <row r="50" spans="1:4" ht="13.8" thickBot="1" x14ac:dyDescent="0.3">
      <c r="A50" s="199">
        <v>47</v>
      </c>
      <c r="B50" s="252" t="s">
        <v>309</v>
      </c>
      <c r="D50" s="46" t="s">
        <v>1138</v>
      </c>
    </row>
    <row r="51" spans="1:4" ht="15.6" x14ac:dyDescent="0.25">
      <c r="A51" s="199">
        <v>48</v>
      </c>
      <c r="B51" s="203" t="s">
        <v>88</v>
      </c>
      <c r="D51" s="46" t="s">
        <v>704</v>
      </c>
    </row>
    <row r="52" spans="1:4" ht="26.4" x14ac:dyDescent="0.25">
      <c r="A52" s="199">
        <v>49</v>
      </c>
      <c r="B52" s="223" t="s">
        <v>525</v>
      </c>
      <c r="D52" s="46" t="s">
        <v>705</v>
      </c>
    </row>
    <row r="53" spans="1:4" ht="13.8" thickBot="1" x14ac:dyDescent="0.3">
      <c r="A53" s="199">
        <v>50</v>
      </c>
      <c r="B53" s="66" t="s">
        <v>155</v>
      </c>
      <c r="D53" s="46" t="s">
        <v>706</v>
      </c>
    </row>
    <row r="54" spans="1:4" ht="27" thickBot="1" x14ac:dyDescent="0.3">
      <c r="A54" s="199">
        <v>51</v>
      </c>
      <c r="B54" s="246" t="s">
        <v>365</v>
      </c>
      <c r="D54" s="46" t="s">
        <v>707</v>
      </c>
    </row>
    <row r="55" spans="1:4" ht="13.8" thickBot="1" x14ac:dyDescent="0.3">
      <c r="A55" s="199">
        <v>52</v>
      </c>
      <c r="B55" s="66" t="s">
        <v>7</v>
      </c>
      <c r="D55" s="46" t="s">
        <v>708</v>
      </c>
    </row>
    <row r="56" spans="1:4" ht="40.200000000000003" thickBot="1" x14ac:dyDescent="0.3">
      <c r="A56" s="199">
        <v>53</v>
      </c>
      <c r="B56" s="246" t="s">
        <v>67</v>
      </c>
      <c r="D56" s="46" t="s">
        <v>709</v>
      </c>
    </row>
    <row r="57" spans="1:4" ht="13.8" thickBot="1" x14ac:dyDescent="0.3">
      <c r="A57" s="199">
        <v>54</v>
      </c>
      <c r="B57" s="66" t="s">
        <v>8</v>
      </c>
      <c r="D57" s="46" t="s">
        <v>710</v>
      </c>
    </row>
    <row r="58" spans="1:4" ht="53.4" thickBot="1" x14ac:dyDescent="0.3">
      <c r="A58" s="199">
        <v>55</v>
      </c>
      <c r="B58" s="246" t="s">
        <v>366</v>
      </c>
      <c r="D58" s="46" t="s">
        <v>711</v>
      </c>
    </row>
    <row r="59" spans="1:4" ht="13.8" thickBot="1" x14ac:dyDescent="0.3">
      <c r="A59" s="199">
        <v>56</v>
      </c>
      <c r="B59" s="66" t="s">
        <v>92</v>
      </c>
      <c r="D59" s="46" t="s">
        <v>712</v>
      </c>
    </row>
    <row r="60" spans="1:4" ht="40.200000000000003" thickBot="1" x14ac:dyDescent="0.3">
      <c r="A60" s="199">
        <v>57</v>
      </c>
      <c r="B60" s="246" t="s">
        <v>367</v>
      </c>
      <c r="D60" s="46" t="s">
        <v>713</v>
      </c>
    </row>
    <row r="61" spans="1:4" ht="13.8" thickBot="1" x14ac:dyDescent="0.3">
      <c r="A61" s="199">
        <v>58</v>
      </c>
      <c r="B61" s="223" t="s">
        <v>90</v>
      </c>
      <c r="D61" s="46" t="s">
        <v>714</v>
      </c>
    </row>
    <row r="62" spans="1:4" ht="79.8" thickBot="1" x14ac:dyDescent="0.3">
      <c r="A62" s="199">
        <v>59</v>
      </c>
      <c r="B62" s="246" t="s">
        <v>51</v>
      </c>
      <c r="D62" s="46" t="s">
        <v>715</v>
      </c>
    </row>
    <row r="63" spans="1:4" ht="27" thickBot="1" x14ac:dyDescent="0.3">
      <c r="A63" s="199">
        <v>60</v>
      </c>
      <c r="B63" s="246" t="s">
        <v>153</v>
      </c>
      <c r="D63" s="46" t="s">
        <v>716</v>
      </c>
    </row>
    <row r="64" spans="1:4" ht="53.4" thickBot="1" x14ac:dyDescent="0.3">
      <c r="A64" s="199">
        <v>61</v>
      </c>
      <c r="B64" s="246" t="s">
        <v>438</v>
      </c>
      <c r="D64" s="46" t="s">
        <v>717</v>
      </c>
    </row>
    <row r="65" spans="1:4" ht="26.4" x14ac:dyDescent="0.25">
      <c r="A65" s="199">
        <v>62</v>
      </c>
      <c r="B65" s="243" t="s">
        <v>457</v>
      </c>
      <c r="D65" s="46" t="s">
        <v>718</v>
      </c>
    </row>
    <row r="66" spans="1:4" ht="26.4" x14ac:dyDescent="0.25">
      <c r="A66" s="199">
        <v>63</v>
      </c>
      <c r="B66" s="244" t="s">
        <v>458</v>
      </c>
      <c r="D66" s="46" t="s">
        <v>719</v>
      </c>
    </row>
    <row r="67" spans="1:4" ht="39.6" x14ac:dyDescent="0.25">
      <c r="A67" s="199">
        <v>64</v>
      </c>
      <c r="B67" s="244" t="s">
        <v>459</v>
      </c>
      <c r="D67" s="46" t="s">
        <v>720</v>
      </c>
    </row>
    <row r="68" spans="1:4" ht="52.8" x14ac:dyDescent="0.25">
      <c r="A68" s="199">
        <v>65</v>
      </c>
      <c r="B68" s="244" t="s">
        <v>460</v>
      </c>
      <c r="D68" s="46" t="s">
        <v>721</v>
      </c>
    </row>
    <row r="69" spans="1:4" ht="27" thickBot="1" x14ac:dyDescent="0.3">
      <c r="A69" s="199">
        <v>66</v>
      </c>
      <c r="B69" s="245" t="s">
        <v>461</v>
      </c>
      <c r="D69" s="46" t="s">
        <v>722</v>
      </c>
    </row>
    <row r="70" spans="1:4" x14ac:dyDescent="0.25">
      <c r="A70" s="199">
        <v>67</v>
      </c>
      <c r="B70" s="57" t="s">
        <v>456</v>
      </c>
      <c r="D70" s="46" t="s">
        <v>723</v>
      </c>
    </row>
    <row r="71" spans="1:4" x14ac:dyDescent="0.25">
      <c r="A71" s="199">
        <v>68</v>
      </c>
      <c r="B71" s="253" t="s">
        <v>118</v>
      </c>
      <c r="D71" s="73" t="s">
        <v>786</v>
      </c>
    </row>
    <row r="72" spans="1:4" ht="39.6" x14ac:dyDescent="0.25">
      <c r="A72" s="199">
        <v>69</v>
      </c>
      <c r="B72" s="223" t="s">
        <v>604</v>
      </c>
      <c r="D72" s="46" t="s">
        <v>725</v>
      </c>
    </row>
    <row r="73" spans="1:4" ht="92.4" x14ac:dyDescent="0.25">
      <c r="A73" s="199">
        <v>70</v>
      </c>
      <c r="B73" s="129" t="s">
        <v>502</v>
      </c>
      <c r="D73" s="46" t="s">
        <v>726</v>
      </c>
    </row>
    <row r="74" spans="1:4" ht="13.8" thickBot="1" x14ac:dyDescent="0.3">
      <c r="A74" s="199">
        <v>71</v>
      </c>
      <c r="B74" s="223" t="s">
        <v>526</v>
      </c>
      <c r="D74" s="46" t="s">
        <v>727</v>
      </c>
    </row>
    <row r="75" spans="1:4" ht="13.8" thickBot="1" x14ac:dyDescent="0.3">
      <c r="A75" s="199">
        <v>72</v>
      </c>
      <c r="B75" s="246" t="s">
        <v>1</v>
      </c>
      <c r="D75" s="46" t="s">
        <v>728</v>
      </c>
    </row>
    <row r="76" spans="1:4" x14ac:dyDescent="0.25">
      <c r="A76" s="199">
        <v>73</v>
      </c>
      <c r="B76" s="254" t="s">
        <v>63</v>
      </c>
      <c r="D76" s="46" t="s">
        <v>729</v>
      </c>
    </row>
    <row r="77" spans="1:4" x14ac:dyDescent="0.25">
      <c r="A77" s="199">
        <v>74</v>
      </c>
      <c r="B77" s="255" t="s">
        <v>69</v>
      </c>
      <c r="D77" s="46" t="s">
        <v>730</v>
      </c>
    </row>
    <row r="78" spans="1:4" x14ac:dyDescent="0.25">
      <c r="A78" s="199">
        <v>75</v>
      </c>
      <c r="B78" s="255" t="s">
        <v>2</v>
      </c>
      <c r="D78" s="46" t="s">
        <v>731</v>
      </c>
    </row>
    <row r="79" spans="1:4" x14ac:dyDescent="0.25">
      <c r="A79" s="199">
        <v>76</v>
      </c>
      <c r="B79" s="255" t="s">
        <v>120</v>
      </c>
      <c r="D79" s="46" t="s">
        <v>732</v>
      </c>
    </row>
    <row r="80" spans="1:4" x14ac:dyDescent="0.25">
      <c r="A80" s="199">
        <v>77</v>
      </c>
      <c r="B80" s="255" t="s">
        <v>12</v>
      </c>
      <c r="D80" s="46" t="s">
        <v>733</v>
      </c>
    </row>
    <row r="81" spans="1:5" x14ac:dyDescent="0.25">
      <c r="A81" s="199">
        <v>78</v>
      </c>
      <c r="B81" s="255" t="s">
        <v>575</v>
      </c>
      <c r="D81" s="46" t="s">
        <v>734</v>
      </c>
    </row>
    <row r="82" spans="1:5" ht="13.8" thickBot="1" x14ac:dyDescent="0.3">
      <c r="A82" s="199">
        <v>79</v>
      </c>
      <c r="B82" s="256" t="s">
        <v>338</v>
      </c>
      <c r="D82" s="46" t="s">
        <v>735</v>
      </c>
    </row>
    <row r="83" spans="1:5" ht="52.8" x14ac:dyDescent="0.25">
      <c r="A83" s="199">
        <v>80</v>
      </c>
      <c r="B83" s="213" t="s">
        <v>464</v>
      </c>
      <c r="D83" s="46" t="s">
        <v>736</v>
      </c>
    </row>
    <row r="84" spans="1:5" x14ac:dyDescent="0.25">
      <c r="A84" s="199">
        <v>81</v>
      </c>
      <c r="B84" s="131" t="s">
        <v>339</v>
      </c>
      <c r="D84" s="46" t="s">
        <v>737</v>
      </c>
    </row>
    <row r="85" spans="1:5" ht="58.2" customHeight="1" x14ac:dyDescent="0.25">
      <c r="A85" s="199">
        <v>82</v>
      </c>
      <c r="B85" s="213" t="s">
        <v>527</v>
      </c>
      <c r="D85" s="46" t="s">
        <v>738</v>
      </c>
    </row>
    <row r="86" spans="1:5" x14ac:dyDescent="0.25">
      <c r="A86" s="199">
        <v>83</v>
      </c>
      <c r="B86" s="131" t="s">
        <v>72</v>
      </c>
      <c r="D86" s="46" t="s">
        <v>739</v>
      </c>
    </row>
    <row r="87" spans="1:5" ht="26.4" x14ac:dyDescent="0.25">
      <c r="A87" s="199">
        <v>84</v>
      </c>
      <c r="B87" s="318" t="s">
        <v>611</v>
      </c>
      <c r="C87" s="319"/>
      <c r="D87" s="46" t="s">
        <v>740</v>
      </c>
    </row>
    <row r="88" spans="1:5" x14ac:dyDescent="0.25">
      <c r="A88" s="199">
        <v>85</v>
      </c>
      <c r="B88" s="131" t="s">
        <v>576</v>
      </c>
      <c r="D88" s="46" t="s">
        <v>741</v>
      </c>
    </row>
    <row r="89" spans="1:5" x14ac:dyDescent="0.25">
      <c r="A89" s="199">
        <v>86</v>
      </c>
      <c r="B89" s="107" t="s">
        <v>345</v>
      </c>
      <c r="D89" s="46" t="s">
        <v>742</v>
      </c>
    </row>
    <row r="90" spans="1:5" ht="13.8" thickBot="1" x14ac:dyDescent="0.3">
      <c r="A90" s="199">
        <v>87</v>
      </c>
      <c r="B90" s="132" t="s">
        <v>455</v>
      </c>
      <c r="D90" s="46" t="s">
        <v>743</v>
      </c>
    </row>
    <row r="91" spans="1:5" x14ac:dyDescent="0.25">
      <c r="A91" s="199">
        <v>88</v>
      </c>
      <c r="B91" s="80" t="s">
        <v>467</v>
      </c>
      <c r="D91" s="46" t="s">
        <v>744</v>
      </c>
    </row>
    <row r="92" spans="1:5" ht="13.8" thickBot="1" x14ac:dyDescent="0.3">
      <c r="A92" s="199">
        <v>89</v>
      </c>
      <c r="B92" s="77" t="s">
        <v>577</v>
      </c>
      <c r="D92" s="46" t="s">
        <v>745</v>
      </c>
    </row>
    <row r="93" spans="1:5" x14ac:dyDescent="0.25">
      <c r="A93" s="199">
        <v>90</v>
      </c>
      <c r="B93" s="80" t="s">
        <v>468</v>
      </c>
      <c r="D93" s="46" t="s">
        <v>746</v>
      </c>
    </row>
    <row r="94" spans="1:5" ht="13.8" thickBot="1" x14ac:dyDescent="0.3">
      <c r="A94" s="199">
        <v>91</v>
      </c>
      <c r="B94" s="77" t="s">
        <v>571</v>
      </c>
      <c r="C94" s="109"/>
      <c r="D94" s="46" t="s">
        <v>747</v>
      </c>
    </row>
    <row r="95" spans="1:5" x14ac:dyDescent="0.25">
      <c r="A95" s="199">
        <v>92</v>
      </c>
      <c r="B95" s="120" t="s">
        <v>465</v>
      </c>
      <c r="D95" s="46" t="s">
        <v>748</v>
      </c>
    </row>
    <row r="96" spans="1:5" x14ac:dyDescent="0.25">
      <c r="A96" s="199">
        <v>93</v>
      </c>
      <c r="B96" s="57" t="s">
        <v>466</v>
      </c>
      <c r="D96" s="46" t="s">
        <v>749</v>
      </c>
      <c r="E96" s="73" t="s">
        <v>724</v>
      </c>
    </row>
    <row r="97" spans="1:4" x14ac:dyDescent="0.25">
      <c r="A97" s="199">
        <v>94</v>
      </c>
      <c r="B97" s="257" t="s">
        <v>470</v>
      </c>
      <c r="D97" s="46" t="s">
        <v>750</v>
      </c>
    </row>
    <row r="98" spans="1:4" ht="40.200000000000003" thickBot="1" x14ac:dyDescent="0.3">
      <c r="A98" s="199">
        <v>95</v>
      </c>
      <c r="B98" s="334" t="s">
        <v>614</v>
      </c>
      <c r="C98" s="320"/>
      <c r="D98" s="46" t="s">
        <v>751</v>
      </c>
    </row>
    <row r="99" spans="1:4" x14ac:dyDescent="0.25">
      <c r="A99" s="199">
        <v>96</v>
      </c>
      <c r="B99" s="258" t="s">
        <v>358</v>
      </c>
      <c r="D99" s="46" t="s">
        <v>752</v>
      </c>
    </row>
    <row r="100" spans="1:4" x14ac:dyDescent="0.25">
      <c r="A100" s="199">
        <v>97</v>
      </c>
      <c r="B100" s="255" t="s">
        <v>64</v>
      </c>
      <c r="D100" s="46" t="s">
        <v>753</v>
      </c>
    </row>
    <row r="101" spans="1:4" ht="27" thickBot="1" x14ac:dyDescent="0.3">
      <c r="A101" s="199">
        <v>98</v>
      </c>
      <c r="B101" s="260" t="s">
        <v>499</v>
      </c>
      <c r="D101" s="46" t="s">
        <v>754</v>
      </c>
    </row>
    <row r="102" spans="1:4" x14ac:dyDescent="0.25">
      <c r="A102" s="199">
        <v>99</v>
      </c>
      <c r="B102" s="258" t="s">
        <v>341</v>
      </c>
      <c r="D102" s="46" t="s">
        <v>755</v>
      </c>
    </row>
    <row r="103" spans="1:4" ht="40.200000000000003" thickBot="1" x14ac:dyDescent="0.3">
      <c r="A103" s="199">
        <v>100</v>
      </c>
      <c r="B103" s="259" t="s">
        <v>632</v>
      </c>
      <c r="D103" s="46" t="s">
        <v>756</v>
      </c>
    </row>
    <row r="104" spans="1:4" x14ac:dyDescent="0.25">
      <c r="A104" s="199">
        <v>101</v>
      </c>
      <c r="B104" s="254" t="s">
        <v>342</v>
      </c>
      <c r="D104" s="46" t="s">
        <v>757</v>
      </c>
    </row>
    <row r="105" spans="1:4" ht="40.200000000000003" thickBot="1" x14ac:dyDescent="0.3">
      <c r="A105" s="199">
        <v>102</v>
      </c>
      <c r="B105" s="260" t="s">
        <v>423</v>
      </c>
      <c r="D105" s="46" t="s">
        <v>758</v>
      </c>
    </row>
    <row r="106" spans="1:4" x14ac:dyDescent="0.25">
      <c r="A106" s="199">
        <v>103</v>
      </c>
      <c r="B106" s="254" t="s">
        <v>73</v>
      </c>
      <c r="D106" s="46" t="s">
        <v>759</v>
      </c>
    </row>
    <row r="107" spans="1:4" ht="40.200000000000003" thickBot="1" x14ac:dyDescent="0.3">
      <c r="A107" s="199">
        <v>104</v>
      </c>
      <c r="B107" s="260" t="s">
        <v>424</v>
      </c>
      <c r="D107" s="46" t="s">
        <v>760</v>
      </c>
    </row>
    <row r="108" spans="1:4" x14ac:dyDescent="0.25">
      <c r="A108" s="199">
        <v>105</v>
      </c>
      <c r="B108" s="330" t="s">
        <v>513</v>
      </c>
      <c r="D108" s="46" t="s">
        <v>761</v>
      </c>
    </row>
    <row r="109" spans="1:4" ht="172.2" thickBot="1" x14ac:dyDescent="0.3">
      <c r="A109" s="199">
        <v>106</v>
      </c>
      <c r="B109" s="331" t="s">
        <v>542</v>
      </c>
      <c r="C109" s="317"/>
      <c r="D109" s="46" t="s">
        <v>762</v>
      </c>
    </row>
    <row r="110" spans="1:4" x14ac:dyDescent="0.25">
      <c r="A110" s="199">
        <v>107</v>
      </c>
      <c r="B110" s="254" t="s">
        <v>578</v>
      </c>
      <c r="D110" s="46" t="s">
        <v>763</v>
      </c>
    </row>
    <row r="111" spans="1:4" ht="40.200000000000003" thickBot="1" x14ac:dyDescent="0.3">
      <c r="A111" s="199">
        <v>108</v>
      </c>
      <c r="B111" s="261" t="s">
        <v>420</v>
      </c>
      <c r="D111" s="367" t="s">
        <v>764</v>
      </c>
    </row>
    <row r="112" spans="1:4" ht="27" thickBot="1" x14ac:dyDescent="0.3">
      <c r="A112" s="199">
        <v>109</v>
      </c>
      <c r="B112" s="246" t="s">
        <v>340</v>
      </c>
      <c r="D112" s="46" t="s">
        <v>765</v>
      </c>
    </row>
    <row r="113" spans="1:4" ht="71.7" customHeight="1" thickBot="1" x14ac:dyDescent="0.3">
      <c r="A113" s="199">
        <v>110</v>
      </c>
      <c r="B113" s="331" t="s">
        <v>615</v>
      </c>
      <c r="C113" s="109"/>
      <c r="D113" s="46" t="s">
        <v>766</v>
      </c>
    </row>
    <row r="114" spans="1:4" ht="27" thickBot="1" x14ac:dyDescent="0.3">
      <c r="A114" s="199">
        <v>111</v>
      </c>
      <c r="B114" s="335" t="s">
        <v>579</v>
      </c>
      <c r="C114" s="109"/>
      <c r="D114" s="46" t="s">
        <v>767</v>
      </c>
    </row>
    <row r="115" spans="1:4" ht="66.599999999999994" thickBot="1" x14ac:dyDescent="0.3">
      <c r="A115" s="199">
        <v>112</v>
      </c>
      <c r="B115" s="331" t="s">
        <v>616</v>
      </c>
      <c r="C115" s="109"/>
      <c r="D115" s="46" t="s">
        <v>768</v>
      </c>
    </row>
    <row r="116" spans="1:4" ht="13.8" thickBot="1" x14ac:dyDescent="0.3">
      <c r="A116" s="199">
        <v>113</v>
      </c>
      <c r="B116" s="336" t="s">
        <v>343</v>
      </c>
      <c r="C116" s="109"/>
      <c r="D116" s="46" t="s">
        <v>769</v>
      </c>
    </row>
    <row r="117" spans="1:4" ht="26.4" x14ac:dyDescent="0.25">
      <c r="A117" s="199">
        <v>114</v>
      </c>
      <c r="B117" s="337" t="s">
        <v>617</v>
      </c>
      <c r="C117" s="338"/>
      <c r="D117" s="46" t="s">
        <v>770</v>
      </c>
    </row>
    <row r="118" spans="1:4" ht="66" x14ac:dyDescent="0.25">
      <c r="A118" s="199">
        <v>115</v>
      </c>
      <c r="B118" s="340" t="s">
        <v>618</v>
      </c>
      <c r="C118" s="319"/>
      <c r="D118" s="46" t="s">
        <v>771</v>
      </c>
    </row>
    <row r="119" spans="1:4" x14ac:dyDescent="0.25">
      <c r="A119" s="199">
        <v>116</v>
      </c>
      <c r="B119" s="342" t="s">
        <v>619</v>
      </c>
      <c r="C119" s="109"/>
      <c r="D119" s="46" t="s">
        <v>772</v>
      </c>
    </row>
    <row r="120" spans="1:4" ht="145.19999999999999" x14ac:dyDescent="0.25">
      <c r="A120" s="199">
        <v>117</v>
      </c>
      <c r="B120" s="340" t="s">
        <v>633</v>
      </c>
      <c r="C120" s="341"/>
      <c r="D120" s="46" t="s">
        <v>773</v>
      </c>
    </row>
    <row r="121" spans="1:4" ht="26.4" x14ac:dyDescent="0.25">
      <c r="A121" s="199">
        <v>118</v>
      </c>
      <c r="B121" s="339" t="s">
        <v>492</v>
      </c>
      <c r="C121" s="319"/>
      <c r="D121" s="46" t="s">
        <v>774</v>
      </c>
    </row>
    <row r="122" spans="1:4" ht="39.6" x14ac:dyDescent="0.25">
      <c r="A122" s="199">
        <v>119</v>
      </c>
      <c r="B122" s="340" t="s">
        <v>634</v>
      </c>
      <c r="C122" s="319"/>
      <c r="D122" s="46" t="s">
        <v>775</v>
      </c>
    </row>
    <row r="123" spans="1:4" ht="39.6" x14ac:dyDescent="0.25">
      <c r="A123" s="199">
        <v>120</v>
      </c>
      <c r="B123" s="339" t="s">
        <v>613</v>
      </c>
      <c r="C123" s="320"/>
      <c r="D123" s="46" t="s">
        <v>776</v>
      </c>
    </row>
    <row r="124" spans="1:4" ht="79.2" x14ac:dyDescent="0.25">
      <c r="A124" s="199">
        <v>121</v>
      </c>
      <c r="B124" s="340" t="s">
        <v>612</v>
      </c>
      <c r="C124" s="320"/>
      <c r="D124" s="46" t="s">
        <v>777</v>
      </c>
    </row>
    <row r="125" spans="1:4" x14ac:dyDescent="0.25">
      <c r="A125" s="199">
        <v>122</v>
      </c>
      <c r="B125" s="339" t="s">
        <v>621</v>
      </c>
      <c r="C125" s="319"/>
      <c r="D125" s="46" t="s">
        <v>778</v>
      </c>
    </row>
    <row r="126" spans="1:4" ht="92.4" x14ac:dyDescent="0.25">
      <c r="A126" s="199">
        <v>123</v>
      </c>
      <c r="B126" s="340" t="s">
        <v>620</v>
      </c>
      <c r="C126" s="320"/>
      <c r="D126" s="46" t="s">
        <v>779</v>
      </c>
    </row>
    <row r="127" spans="1:4" x14ac:dyDescent="0.25">
      <c r="A127" s="199">
        <v>124</v>
      </c>
      <c r="B127" s="131" t="s">
        <v>344</v>
      </c>
      <c r="C127" s="73"/>
      <c r="D127" s="46" t="s">
        <v>780</v>
      </c>
    </row>
    <row r="128" spans="1:4" x14ac:dyDescent="0.25">
      <c r="A128" s="199">
        <v>125</v>
      </c>
      <c r="B128" s="262" t="s">
        <v>528</v>
      </c>
      <c r="D128" s="46" t="s">
        <v>781</v>
      </c>
    </row>
    <row r="129" spans="1:4" x14ac:dyDescent="0.25">
      <c r="A129" s="199">
        <v>126</v>
      </c>
      <c r="B129" s="131" t="s">
        <v>70</v>
      </c>
      <c r="D129" s="46" t="s">
        <v>782</v>
      </c>
    </row>
    <row r="130" spans="1:4" x14ac:dyDescent="0.25">
      <c r="A130" s="199">
        <v>127</v>
      </c>
      <c r="B130" s="107" t="s">
        <v>346</v>
      </c>
      <c r="D130" s="46" t="s">
        <v>783</v>
      </c>
    </row>
    <row r="131" spans="1:4" ht="13.8" thickBot="1" x14ac:dyDescent="0.3">
      <c r="A131" s="199">
        <v>128</v>
      </c>
      <c r="B131" s="132" t="s">
        <v>79</v>
      </c>
      <c r="D131" s="46" t="s">
        <v>784</v>
      </c>
    </row>
    <row r="132" spans="1:4" ht="27" thickBot="1" x14ac:dyDescent="0.3">
      <c r="A132" s="199">
        <v>129</v>
      </c>
      <c r="B132" s="107" t="s">
        <v>347</v>
      </c>
      <c r="D132" s="46" t="s">
        <v>785</v>
      </c>
    </row>
    <row r="133" spans="1:4" x14ac:dyDescent="0.25">
      <c r="A133" s="199">
        <v>130</v>
      </c>
      <c r="B133" s="128" t="s">
        <v>68</v>
      </c>
      <c r="D133" s="46" t="s">
        <v>822</v>
      </c>
    </row>
    <row r="134" spans="1:4" ht="52.8" x14ac:dyDescent="0.25">
      <c r="A134" s="199">
        <v>131</v>
      </c>
      <c r="B134" s="213" t="s">
        <v>529</v>
      </c>
      <c r="D134" s="46" t="s">
        <v>823</v>
      </c>
    </row>
    <row r="135" spans="1:4" x14ac:dyDescent="0.25">
      <c r="A135" s="199">
        <v>132</v>
      </c>
      <c r="B135" s="131" t="s">
        <v>530</v>
      </c>
      <c r="D135" s="46" t="s">
        <v>824</v>
      </c>
    </row>
    <row r="136" spans="1:4" ht="26.4" x14ac:dyDescent="0.25">
      <c r="A136" s="199">
        <v>133</v>
      </c>
      <c r="B136" s="131" t="s">
        <v>581</v>
      </c>
      <c r="D136" s="46" t="s">
        <v>825</v>
      </c>
    </row>
    <row r="137" spans="1:4" ht="66" x14ac:dyDescent="0.25">
      <c r="A137" s="199">
        <v>134</v>
      </c>
      <c r="B137" s="107" t="s">
        <v>572</v>
      </c>
      <c r="D137" s="46" t="s">
        <v>826</v>
      </c>
    </row>
    <row r="138" spans="1:4" ht="15.6" x14ac:dyDescent="0.25">
      <c r="A138" s="199">
        <v>135</v>
      </c>
      <c r="B138" s="133" t="s">
        <v>65</v>
      </c>
      <c r="D138" s="46" t="s">
        <v>827</v>
      </c>
    </row>
    <row r="139" spans="1:4" x14ac:dyDescent="0.25">
      <c r="A139" s="199">
        <v>136</v>
      </c>
      <c r="B139" s="107" t="s">
        <v>500</v>
      </c>
      <c r="D139" s="46" t="s">
        <v>828</v>
      </c>
    </row>
    <row r="140" spans="1:4" x14ac:dyDescent="0.25">
      <c r="A140" s="199">
        <v>137</v>
      </c>
      <c r="B140" s="131" t="s">
        <v>580</v>
      </c>
      <c r="D140" s="46" t="s">
        <v>829</v>
      </c>
    </row>
    <row r="141" spans="1:4" ht="43.95" customHeight="1" x14ac:dyDescent="0.25">
      <c r="A141" s="199">
        <v>138</v>
      </c>
      <c r="B141" s="107" t="s">
        <v>501</v>
      </c>
      <c r="D141" s="46" t="s">
        <v>830</v>
      </c>
    </row>
    <row r="142" spans="1:4" x14ac:dyDescent="0.25">
      <c r="A142" s="199">
        <v>139</v>
      </c>
      <c r="B142" s="131" t="s">
        <v>582</v>
      </c>
      <c r="D142" s="46" t="s">
        <v>831</v>
      </c>
    </row>
    <row r="143" spans="1:4" x14ac:dyDescent="0.25">
      <c r="A143" s="199">
        <v>140</v>
      </c>
      <c r="B143" s="131" t="s">
        <v>583</v>
      </c>
      <c r="D143" s="46" t="s">
        <v>832</v>
      </c>
    </row>
    <row r="144" spans="1:4" ht="28.5" customHeight="1" x14ac:dyDescent="0.25">
      <c r="A144" s="199">
        <v>141</v>
      </c>
      <c r="B144" s="131" t="s">
        <v>584</v>
      </c>
      <c r="D144" s="46" t="s">
        <v>833</v>
      </c>
    </row>
    <row r="145" spans="1:4" ht="250.8" customHeight="1" x14ac:dyDescent="0.25">
      <c r="A145" s="199">
        <v>142</v>
      </c>
      <c r="B145" s="340" t="s">
        <v>1109</v>
      </c>
      <c r="C145" s="49" t="s">
        <v>512</v>
      </c>
      <c r="D145" s="46" t="s">
        <v>834</v>
      </c>
    </row>
    <row r="146" spans="1:4" x14ac:dyDescent="0.25">
      <c r="A146" s="199">
        <v>143</v>
      </c>
      <c r="B146" s="131" t="s">
        <v>585</v>
      </c>
      <c r="D146" s="46" t="s">
        <v>835</v>
      </c>
    </row>
    <row r="147" spans="1:4" x14ac:dyDescent="0.25">
      <c r="A147" s="199">
        <v>144</v>
      </c>
      <c r="B147" s="131" t="s">
        <v>586</v>
      </c>
      <c r="D147" s="46" t="s">
        <v>836</v>
      </c>
    </row>
    <row r="148" spans="1:4" x14ac:dyDescent="0.25">
      <c r="A148" s="199">
        <v>145</v>
      </c>
      <c r="B148" s="131" t="s">
        <v>587</v>
      </c>
      <c r="D148" s="46" t="s">
        <v>837</v>
      </c>
    </row>
    <row r="149" spans="1:4" ht="26.4" x14ac:dyDescent="0.25">
      <c r="A149" s="199">
        <v>146</v>
      </c>
      <c r="B149" s="131" t="s">
        <v>588</v>
      </c>
      <c r="D149" s="73" t="s">
        <v>838</v>
      </c>
    </row>
    <row r="150" spans="1:4" ht="26.4" x14ac:dyDescent="0.25">
      <c r="A150" s="199">
        <v>147</v>
      </c>
      <c r="B150" s="131" t="s">
        <v>589</v>
      </c>
      <c r="D150" s="46" t="s">
        <v>839</v>
      </c>
    </row>
    <row r="151" spans="1:4" x14ac:dyDescent="0.25">
      <c r="A151" s="199">
        <v>148</v>
      </c>
      <c r="B151" s="131" t="s">
        <v>471</v>
      </c>
      <c r="D151" s="46" t="s">
        <v>840</v>
      </c>
    </row>
    <row r="152" spans="1:4" ht="26.4" x14ac:dyDescent="0.25">
      <c r="A152" s="199">
        <v>149</v>
      </c>
      <c r="B152" s="131" t="s">
        <v>590</v>
      </c>
      <c r="D152" s="46" t="s">
        <v>841</v>
      </c>
    </row>
    <row r="153" spans="1:4" ht="26.4" x14ac:dyDescent="0.25">
      <c r="A153" s="199">
        <v>150</v>
      </c>
      <c r="B153" s="339" t="s">
        <v>642</v>
      </c>
      <c r="D153" s="46" t="s">
        <v>842</v>
      </c>
    </row>
    <row r="154" spans="1:4" ht="184.8" x14ac:dyDescent="0.25">
      <c r="A154" s="199">
        <v>151</v>
      </c>
      <c r="B154" s="318" t="s">
        <v>650</v>
      </c>
      <c r="D154" s="46" t="s">
        <v>843</v>
      </c>
    </row>
    <row r="155" spans="1:4" ht="26.4" x14ac:dyDescent="0.25">
      <c r="B155" s="559" t="s">
        <v>643</v>
      </c>
      <c r="D155" s="46" t="s">
        <v>844</v>
      </c>
    </row>
    <row r="156" spans="1:4" ht="105.6" x14ac:dyDescent="0.25">
      <c r="B156" s="332" t="s">
        <v>645</v>
      </c>
      <c r="D156" s="46" t="s">
        <v>845</v>
      </c>
    </row>
    <row r="157" spans="1:4" ht="26.4" x14ac:dyDescent="0.25">
      <c r="B157" s="559" t="s">
        <v>644</v>
      </c>
      <c r="D157" s="46" t="s">
        <v>846</v>
      </c>
    </row>
    <row r="158" spans="1:4" ht="105.6" x14ac:dyDescent="0.25">
      <c r="B158" s="332" t="s">
        <v>646</v>
      </c>
      <c r="D158" s="46" t="s">
        <v>847</v>
      </c>
    </row>
    <row r="159" spans="1:4" ht="26.4" x14ac:dyDescent="0.25">
      <c r="B159" s="559" t="s">
        <v>647</v>
      </c>
      <c r="D159" s="46" t="s">
        <v>848</v>
      </c>
    </row>
    <row r="160" spans="1:4" ht="66" x14ac:dyDescent="0.25">
      <c r="B160" s="332" t="s">
        <v>648</v>
      </c>
      <c r="D160" s="46" t="s">
        <v>849</v>
      </c>
    </row>
    <row r="161" spans="1:4" x14ac:dyDescent="0.25">
      <c r="A161" s="199">
        <v>152</v>
      </c>
      <c r="B161" s="131" t="s">
        <v>591</v>
      </c>
      <c r="D161" s="46" t="s">
        <v>850</v>
      </c>
    </row>
    <row r="162" spans="1:4" ht="58.05" customHeight="1" x14ac:dyDescent="0.25">
      <c r="A162" s="199">
        <v>153</v>
      </c>
      <c r="B162" s="340" t="s">
        <v>622</v>
      </c>
      <c r="C162" s="319"/>
      <c r="D162" s="46" t="s">
        <v>851</v>
      </c>
    </row>
    <row r="163" spans="1:4" x14ac:dyDescent="0.25">
      <c r="A163" s="199">
        <v>154</v>
      </c>
      <c r="B163" s="110" t="s">
        <v>348</v>
      </c>
      <c r="D163" s="46" t="s">
        <v>852</v>
      </c>
    </row>
    <row r="164" spans="1:4" x14ac:dyDescent="0.25">
      <c r="A164" s="199">
        <v>155</v>
      </c>
      <c r="B164" s="131" t="s">
        <v>592</v>
      </c>
      <c r="D164" s="46" t="s">
        <v>853</v>
      </c>
    </row>
    <row r="165" spans="1:4" x14ac:dyDescent="0.25">
      <c r="A165" s="199">
        <v>156</v>
      </c>
      <c r="B165" s="131" t="s">
        <v>593</v>
      </c>
      <c r="D165" s="46" t="s">
        <v>854</v>
      </c>
    </row>
    <row r="166" spans="1:4" ht="52.8" x14ac:dyDescent="0.25">
      <c r="A166" s="199">
        <v>157</v>
      </c>
      <c r="B166" s="213" t="s">
        <v>504</v>
      </c>
      <c r="D166" s="46" t="s">
        <v>855</v>
      </c>
    </row>
    <row r="167" spans="1:4" x14ac:dyDescent="0.25">
      <c r="A167" s="199">
        <v>158</v>
      </c>
      <c r="B167" s="110" t="s">
        <v>422</v>
      </c>
      <c r="D167" s="46" t="s">
        <v>856</v>
      </c>
    </row>
    <row r="168" spans="1:4" ht="39.6" x14ac:dyDescent="0.25">
      <c r="A168" s="199">
        <v>159</v>
      </c>
      <c r="B168" s="107" t="s">
        <v>401</v>
      </c>
      <c r="D168" s="46" t="s">
        <v>857</v>
      </c>
    </row>
    <row r="169" spans="1:4" x14ac:dyDescent="0.25">
      <c r="A169" s="199">
        <v>160</v>
      </c>
      <c r="B169" s="131" t="s">
        <v>594</v>
      </c>
      <c r="D169" s="73" t="s">
        <v>820</v>
      </c>
    </row>
    <row r="170" spans="1:4" ht="26.4" x14ac:dyDescent="0.25">
      <c r="A170" s="199">
        <v>161</v>
      </c>
      <c r="B170" s="131" t="s">
        <v>595</v>
      </c>
      <c r="D170" s="73" t="s">
        <v>821</v>
      </c>
    </row>
    <row r="171" spans="1:4" x14ac:dyDescent="0.25">
      <c r="A171" s="199">
        <v>162</v>
      </c>
      <c r="B171" s="107" t="s">
        <v>503</v>
      </c>
      <c r="D171" s="46" t="s">
        <v>858</v>
      </c>
    </row>
    <row r="172" spans="1:4" x14ac:dyDescent="0.25">
      <c r="A172" s="199">
        <v>163</v>
      </c>
      <c r="B172" s="110" t="s">
        <v>356</v>
      </c>
      <c r="D172" s="46" t="s">
        <v>859</v>
      </c>
    </row>
    <row r="173" spans="1:4" ht="26.4" x14ac:dyDescent="0.25">
      <c r="A173" s="199">
        <v>164</v>
      </c>
      <c r="B173" s="131" t="s">
        <v>596</v>
      </c>
      <c r="D173" s="46" t="s">
        <v>860</v>
      </c>
    </row>
    <row r="174" spans="1:4" ht="26.4" x14ac:dyDescent="0.25">
      <c r="A174" s="199">
        <v>165</v>
      </c>
      <c r="B174" s="131" t="s">
        <v>597</v>
      </c>
      <c r="D174" s="46" t="s">
        <v>861</v>
      </c>
    </row>
    <row r="175" spans="1:4" x14ac:dyDescent="0.25">
      <c r="A175" s="199">
        <v>166</v>
      </c>
      <c r="B175" s="131" t="s">
        <v>598</v>
      </c>
      <c r="D175" s="46" t="s">
        <v>862</v>
      </c>
    </row>
    <row r="176" spans="1:4" x14ac:dyDescent="0.25">
      <c r="A176" s="199">
        <v>167</v>
      </c>
      <c r="B176" s="110" t="s">
        <v>374</v>
      </c>
      <c r="D176" s="46" t="s">
        <v>863</v>
      </c>
    </row>
    <row r="177" spans="1:4" x14ac:dyDescent="0.25">
      <c r="A177" s="199">
        <v>168</v>
      </c>
      <c r="B177" s="131" t="s">
        <v>599</v>
      </c>
      <c r="D177" s="46" t="s">
        <v>864</v>
      </c>
    </row>
    <row r="178" spans="1:4" x14ac:dyDescent="0.25">
      <c r="A178" s="199">
        <v>169</v>
      </c>
      <c r="B178" s="110" t="s">
        <v>373</v>
      </c>
      <c r="D178" s="46" t="s">
        <v>865</v>
      </c>
    </row>
    <row r="179" spans="1:4" ht="26.4" x14ac:dyDescent="0.25">
      <c r="A179" s="199">
        <v>170</v>
      </c>
      <c r="B179" s="107" t="s">
        <v>425</v>
      </c>
      <c r="D179" s="46" t="s">
        <v>866</v>
      </c>
    </row>
    <row r="180" spans="1:4" ht="13.8" thickBot="1" x14ac:dyDescent="0.3">
      <c r="A180" s="199">
        <v>171</v>
      </c>
      <c r="B180" s="132" t="s">
        <v>351</v>
      </c>
      <c r="D180" s="46" t="s">
        <v>867</v>
      </c>
    </row>
    <row r="181" spans="1:4" ht="39.6" x14ac:dyDescent="0.25">
      <c r="A181" s="199">
        <v>172</v>
      </c>
      <c r="B181" s="107" t="s">
        <v>435</v>
      </c>
      <c r="D181" s="46" t="s">
        <v>868</v>
      </c>
    </row>
    <row r="182" spans="1:4" ht="15.6" x14ac:dyDescent="0.25">
      <c r="A182" s="199">
        <v>173</v>
      </c>
      <c r="B182" s="134" t="s">
        <v>472</v>
      </c>
      <c r="D182" s="46" t="s">
        <v>869</v>
      </c>
    </row>
    <row r="183" spans="1:4" x14ac:dyDescent="0.25">
      <c r="A183" s="199">
        <v>174</v>
      </c>
      <c r="B183" s="131" t="s">
        <v>601</v>
      </c>
      <c r="D183" s="46" t="s">
        <v>870</v>
      </c>
    </row>
    <row r="184" spans="1:4" ht="26.4" x14ac:dyDescent="0.25">
      <c r="A184" s="199">
        <v>175</v>
      </c>
      <c r="B184" s="224" t="s">
        <v>436</v>
      </c>
      <c r="D184" s="46" t="s">
        <v>871</v>
      </c>
    </row>
    <row r="185" spans="1:4" ht="13.8" thickBot="1" x14ac:dyDescent="0.3">
      <c r="A185" s="199">
        <v>176</v>
      </c>
      <c r="B185" s="136" t="s">
        <v>600</v>
      </c>
      <c r="D185" s="46" t="s">
        <v>872</v>
      </c>
    </row>
    <row r="186" spans="1:4" ht="27" thickBot="1" x14ac:dyDescent="0.3">
      <c r="A186" s="199">
        <v>177</v>
      </c>
      <c r="B186" s="204" t="s">
        <v>531</v>
      </c>
      <c r="D186" s="46" t="s">
        <v>873</v>
      </c>
    </row>
    <row r="187" spans="1:4" ht="69" customHeight="1" thickBot="1" x14ac:dyDescent="0.3">
      <c r="A187" s="199">
        <v>178</v>
      </c>
      <c r="B187" s="214" t="s">
        <v>505</v>
      </c>
      <c r="D187" s="46" t="s">
        <v>874</v>
      </c>
    </row>
    <row r="188" spans="1:4" x14ac:dyDescent="0.25">
      <c r="A188" s="199">
        <v>179</v>
      </c>
      <c r="B188" s="135" t="s">
        <v>13</v>
      </c>
      <c r="D188" s="46" t="s">
        <v>875</v>
      </c>
    </row>
    <row r="189" spans="1:4" x14ac:dyDescent="0.25">
      <c r="A189" s="199">
        <v>180</v>
      </c>
      <c r="B189" s="110" t="s">
        <v>357</v>
      </c>
      <c r="D189" s="46" t="s">
        <v>876</v>
      </c>
    </row>
    <row r="190" spans="1:4" x14ac:dyDescent="0.25">
      <c r="A190" s="199">
        <v>181</v>
      </c>
      <c r="B190" s="136" t="s">
        <v>3</v>
      </c>
      <c r="D190" s="46" t="s">
        <v>877</v>
      </c>
    </row>
    <row r="191" spans="1:4" ht="13.8" thickBot="1" x14ac:dyDescent="0.3">
      <c r="A191" s="199">
        <v>182</v>
      </c>
      <c r="B191" s="136" t="s">
        <v>355</v>
      </c>
      <c r="D191" s="46" t="s">
        <v>878</v>
      </c>
    </row>
    <row r="192" spans="1:4" x14ac:dyDescent="0.25">
      <c r="A192" s="199">
        <v>183</v>
      </c>
      <c r="B192" s="128" t="s">
        <v>112</v>
      </c>
      <c r="D192" s="46" t="s">
        <v>879</v>
      </c>
    </row>
    <row r="193" spans="1:4" ht="82.95" customHeight="1" thickBot="1" x14ac:dyDescent="0.3">
      <c r="A193" s="199">
        <v>184</v>
      </c>
      <c r="B193" s="214" t="s">
        <v>635</v>
      </c>
      <c r="C193" s="49"/>
      <c r="D193" s="46" t="s">
        <v>880</v>
      </c>
    </row>
    <row r="194" spans="1:4" ht="13.8" thickBot="1" x14ac:dyDescent="0.3">
      <c r="A194" s="199">
        <v>185</v>
      </c>
      <c r="B194" s="135" t="s">
        <v>4</v>
      </c>
      <c r="D194" s="46" t="s">
        <v>881</v>
      </c>
    </row>
    <row r="195" spans="1:4" ht="53.4" thickBot="1" x14ac:dyDescent="0.3">
      <c r="A195" s="199">
        <v>186</v>
      </c>
      <c r="B195" s="322" t="s">
        <v>625</v>
      </c>
      <c r="C195" s="320"/>
      <c r="D195" s="46" t="s">
        <v>882</v>
      </c>
    </row>
    <row r="196" spans="1:4" ht="66" x14ac:dyDescent="0.25">
      <c r="A196" s="199">
        <v>187</v>
      </c>
      <c r="B196" s="224" t="s">
        <v>450</v>
      </c>
      <c r="D196" s="46" t="s">
        <v>883</v>
      </c>
    </row>
    <row r="197" spans="1:4" ht="39.6" x14ac:dyDescent="0.25">
      <c r="A197" s="199">
        <v>188</v>
      </c>
      <c r="B197" s="137" t="s">
        <v>473</v>
      </c>
      <c r="D197" s="46" t="s">
        <v>884</v>
      </c>
    </row>
    <row r="198" spans="1:4" ht="13.8" thickBot="1" x14ac:dyDescent="0.3">
      <c r="A198" s="199">
        <v>189</v>
      </c>
      <c r="B198" s="136" t="s">
        <v>49</v>
      </c>
      <c r="D198" s="46" t="s">
        <v>885</v>
      </c>
    </row>
    <row r="199" spans="1:4" ht="53.4" thickBot="1" x14ac:dyDescent="0.3">
      <c r="A199" s="199">
        <v>190</v>
      </c>
      <c r="B199" s="322" t="s">
        <v>602</v>
      </c>
      <c r="C199" s="319"/>
      <c r="D199" s="46" t="s">
        <v>886</v>
      </c>
    </row>
    <row r="200" spans="1:4" ht="46.95" customHeight="1" x14ac:dyDescent="0.25">
      <c r="A200" s="199">
        <v>191</v>
      </c>
      <c r="B200" s="224" t="s">
        <v>474</v>
      </c>
      <c r="D200" s="46" t="s">
        <v>887</v>
      </c>
    </row>
    <row r="201" spans="1:4" ht="52.8" x14ac:dyDescent="0.25">
      <c r="A201" s="199">
        <v>192</v>
      </c>
      <c r="B201" s="137" t="s">
        <v>475</v>
      </c>
      <c r="D201" s="46" t="s">
        <v>888</v>
      </c>
    </row>
    <row r="202" spans="1:4" x14ac:dyDescent="0.25">
      <c r="A202" s="199">
        <v>193</v>
      </c>
      <c r="B202" s="225" t="s">
        <v>50</v>
      </c>
      <c r="D202" s="46" t="s">
        <v>889</v>
      </c>
    </row>
    <row r="203" spans="1:4" ht="118.8" x14ac:dyDescent="0.25">
      <c r="A203" s="199">
        <v>194</v>
      </c>
      <c r="B203" s="224" t="s">
        <v>476</v>
      </c>
      <c r="D203" s="46" t="s">
        <v>890</v>
      </c>
    </row>
    <row r="204" spans="1:4" ht="39.6" x14ac:dyDescent="0.25">
      <c r="A204" s="199">
        <v>195</v>
      </c>
      <c r="B204" s="224" t="s">
        <v>508</v>
      </c>
      <c r="D204" s="46" t="s">
        <v>891</v>
      </c>
    </row>
    <row r="205" spans="1:4" ht="13.8" thickBot="1" x14ac:dyDescent="0.3">
      <c r="A205" s="199">
        <v>196</v>
      </c>
      <c r="B205" s="136" t="s">
        <v>52</v>
      </c>
      <c r="D205" s="46" t="s">
        <v>892</v>
      </c>
    </row>
    <row r="206" spans="1:4" ht="53.4" thickBot="1" x14ac:dyDescent="0.3">
      <c r="A206" s="199">
        <v>197</v>
      </c>
      <c r="B206" s="322" t="s">
        <v>626</v>
      </c>
      <c r="C206" s="319"/>
      <c r="D206" s="46" t="s">
        <v>893</v>
      </c>
    </row>
    <row r="207" spans="1:4" ht="92.4" x14ac:dyDescent="0.25">
      <c r="A207" s="199">
        <v>198</v>
      </c>
      <c r="B207" s="224" t="s">
        <v>477</v>
      </c>
      <c r="D207" s="46" t="s">
        <v>894</v>
      </c>
    </row>
    <row r="208" spans="1:4" x14ac:dyDescent="0.25">
      <c r="A208" s="199">
        <v>199</v>
      </c>
      <c r="B208" s="138" t="s">
        <v>404</v>
      </c>
      <c r="D208" s="46" t="s">
        <v>895</v>
      </c>
    </row>
    <row r="209" spans="1:4" ht="27" thickBot="1" x14ac:dyDescent="0.3">
      <c r="A209" s="199">
        <v>200</v>
      </c>
      <c r="B209" s="224" t="s">
        <v>509</v>
      </c>
      <c r="D209" s="46" t="s">
        <v>896</v>
      </c>
    </row>
    <row r="210" spans="1:4" ht="26.4" x14ac:dyDescent="0.25">
      <c r="A210" s="199">
        <v>201</v>
      </c>
      <c r="B210" s="323" t="s">
        <v>405</v>
      </c>
      <c r="D210" s="46" t="s">
        <v>897</v>
      </c>
    </row>
    <row r="211" spans="1:4" ht="26.4" x14ac:dyDescent="0.25">
      <c r="A211" s="199">
        <v>202</v>
      </c>
      <c r="B211" s="324" t="s">
        <v>532</v>
      </c>
      <c r="D211" s="46" t="s">
        <v>898</v>
      </c>
    </row>
    <row r="212" spans="1:4" x14ac:dyDescent="0.25">
      <c r="A212" s="199">
        <v>203</v>
      </c>
      <c r="B212" s="324" t="s">
        <v>406</v>
      </c>
      <c r="D212" s="46" t="s">
        <v>899</v>
      </c>
    </row>
    <row r="213" spans="1:4" ht="39.6" x14ac:dyDescent="0.25">
      <c r="A213" s="199">
        <v>204</v>
      </c>
      <c r="B213" s="324" t="s">
        <v>402</v>
      </c>
      <c r="D213" s="46" t="s">
        <v>900</v>
      </c>
    </row>
    <row r="214" spans="1:4" ht="26.4" x14ac:dyDescent="0.25">
      <c r="A214" s="199">
        <v>205</v>
      </c>
      <c r="B214" s="324" t="s">
        <v>403</v>
      </c>
      <c r="D214" s="46" t="s">
        <v>901</v>
      </c>
    </row>
    <row r="215" spans="1:4" ht="27" thickBot="1" x14ac:dyDescent="0.3">
      <c r="A215" s="199">
        <v>206</v>
      </c>
      <c r="B215" s="325" t="s">
        <v>478</v>
      </c>
      <c r="D215" s="46" t="s">
        <v>902</v>
      </c>
    </row>
    <row r="216" spans="1:4" ht="13.8" thickBot="1" x14ac:dyDescent="0.3">
      <c r="A216" s="199">
        <v>207</v>
      </c>
      <c r="B216" s="204" t="s">
        <v>57</v>
      </c>
      <c r="D216" s="46" t="s">
        <v>903</v>
      </c>
    </row>
    <row r="217" spans="1:4" x14ac:dyDescent="0.25">
      <c r="A217" s="199">
        <v>208</v>
      </c>
      <c r="B217" s="130" t="s">
        <v>113</v>
      </c>
      <c r="D217" s="46" t="s">
        <v>904</v>
      </c>
    </row>
    <row r="218" spans="1:4" x14ac:dyDescent="0.25">
      <c r="A218" s="199">
        <v>209</v>
      </c>
      <c r="B218" s="129" t="s">
        <v>334</v>
      </c>
      <c r="D218" s="46" t="s">
        <v>905</v>
      </c>
    </row>
    <row r="219" spans="1:4" x14ac:dyDescent="0.25">
      <c r="A219" s="199">
        <v>210</v>
      </c>
      <c r="B219" s="131" t="s">
        <v>115</v>
      </c>
      <c r="D219" s="46" t="s">
        <v>906</v>
      </c>
    </row>
    <row r="220" spans="1:4" x14ac:dyDescent="0.25">
      <c r="A220" s="199">
        <v>211</v>
      </c>
      <c r="B220" s="131" t="s">
        <v>116</v>
      </c>
      <c r="D220" s="46" t="s">
        <v>907</v>
      </c>
    </row>
    <row r="221" spans="1:4" x14ac:dyDescent="0.25">
      <c r="A221" s="199">
        <v>212</v>
      </c>
      <c r="B221" s="131" t="s">
        <v>114</v>
      </c>
      <c r="D221" s="46" t="s">
        <v>908</v>
      </c>
    </row>
    <row r="222" spans="1:4" ht="13.8" thickBot="1" x14ac:dyDescent="0.3">
      <c r="A222" s="199">
        <v>213</v>
      </c>
      <c r="B222" s="132" t="s">
        <v>117</v>
      </c>
      <c r="D222" s="46" t="s">
        <v>909</v>
      </c>
    </row>
    <row r="223" spans="1:4" x14ac:dyDescent="0.25">
      <c r="A223" s="199">
        <v>214</v>
      </c>
      <c r="B223" s="130" t="s">
        <v>603</v>
      </c>
      <c r="C223" s="320"/>
      <c r="D223" s="46" t="s">
        <v>910</v>
      </c>
    </row>
    <row r="224" spans="1:4" x14ac:dyDescent="0.25">
      <c r="A224" s="199">
        <v>215</v>
      </c>
      <c r="B224" s="107" t="s">
        <v>329</v>
      </c>
      <c r="D224" s="46" t="s">
        <v>911</v>
      </c>
    </row>
    <row r="225" spans="1:4" x14ac:dyDescent="0.25">
      <c r="A225" s="199">
        <v>216</v>
      </c>
      <c r="B225" s="131" t="s">
        <v>74</v>
      </c>
      <c r="D225" s="46" t="s">
        <v>912</v>
      </c>
    </row>
    <row r="226" spans="1:4" ht="79.2" x14ac:dyDescent="0.25">
      <c r="A226" s="199">
        <v>217</v>
      </c>
      <c r="B226" s="139" t="s">
        <v>364</v>
      </c>
      <c r="D226" s="46" t="s">
        <v>913</v>
      </c>
    </row>
    <row r="227" spans="1:4" ht="13.8" thickBot="1" x14ac:dyDescent="0.3">
      <c r="A227" s="199">
        <v>218</v>
      </c>
      <c r="B227" s="132" t="s">
        <v>75</v>
      </c>
      <c r="D227" s="46" t="s">
        <v>914</v>
      </c>
    </row>
    <row r="228" spans="1:4" ht="13.8" thickBot="1" x14ac:dyDescent="0.3">
      <c r="A228" s="199">
        <v>219</v>
      </c>
      <c r="B228" s="107" t="s">
        <v>426</v>
      </c>
      <c r="D228" s="46" t="s">
        <v>915</v>
      </c>
    </row>
    <row r="229" spans="1:4" x14ac:dyDescent="0.25">
      <c r="A229" s="199">
        <v>220</v>
      </c>
      <c r="B229" s="130" t="s">
        <v>71</v>
      </c>
      <c r="D229" s="46" t="s">
        <v>916</v>
      </c>
    </row>
    <row r="230" spans="1:4" x14ac:dyDescent="0.25">
      <c r="A230" s="199">
        <v>221</v>
      </c>
      <c r="B230" s="107" t="s">
        <v>427</v>
      </c>
      <c r="D230" s="46" t="s">
        <v>917</v>
      </c>
    </row>
    <row r="231" spans="1:4" x14ac:dyDescent="0.25">
      <c r="A231" s="199">
        <v>222</v>
      </c>
      <c r="B231" s="131" t="s">
        <v>78</v>
      </c>
      <c r="D231" s="46" t="s">
        <v>918</v>
      </c>
    </row>
    <row r="232" spans="1:4" x14ac:dyDescent="0.25">
      <c r="A232" s="199">
        <v>223</v>
      </c>
      <c r="B232" s="107" t="s">
        <v>428</v>
      </c>
      <c r="D232" s="46" t="s">
        <v>919</v>
      </c>
    </row>
    <row r="233" spans="1:4" x14ac:dyDescent="0.25">
      <c r="A233" s="199">
        <v>224</v>
      </c>
      <c r="B233" s="131" t="s">
        <v>77</v>
      </c>
      <c r="D233" s="46" t="s">
        <v>920</v>
      </c>
    </row>
    <row r="234" spans="1:4" x14ac:dyDescent="0.25">
      <c r="A234" s="199">
        <v>225</v>
      </c>
      <c r="B234" s="131" t="s">
        <v>330</v>
      </c>
      <c r="D234" s="46" t="s">
        <v>921</v>
      </c>
    </row>
    <row r="235" spans="1:4" ht="26.4" x14ac:dyDescent="0.25">
      <c r="A235" s="199">
        <v>226</v>
      </c>
      <c r="B235" s="131" t="s">
        <v>437</v>
      </c>
      <c r="D235" s="46" t="s">
        <v>922</v>
      </c>
    </row>
    <row r="236" spans="1:4" ht="39.6" x14ac:dyDescent="0.25">
      <c r="A236" s="199">
        <v>227</v>
      </c>
      <c r="B236" s="213" t="s">
        <v>506</v>
      </c>
      <c r="D236" s="46" t="s">
        <v>923</v>
      </c>
    </row>
    <row r="237" spans="1:4" ht="13.8" thickBot="1" x14ac:dyDescent="0.3">
      <c r="A237" s="199">
        <v>228</v>
      </c>
      <c r="B237" s="132" t="s">
        <v>76</v>
      </c>
      <c r="D237" s="46" t="s">
        <v>924</v>
      </c>
    </row>
    <row r="238" spans="1:4" x14ac:dyDescent="0.25">
      <c r="A238" s="199">
        <v>229</v>
      </c>
      <c r="B238" s="107" t="s">
        <v>429</v>
      </c>
      <c r="D238" s="46" t="s">
        <v>925</v>
      </c>
    </row>
    <row r="239" spans="1:4" x14ac:dyDescent="0.25">
      <c r="A239" s="199">
        <v>230</v>
      </c>
      <c r="B239" s="223" t="s">
        <v>53</v>
      </c>
      <c r="D239" s="46" t="s">
        <v>926</v>
      </c>
    </row>
    <row r="240" spans="1:4" ht="26.4" x14ac:dyDescent="0.25">
      <c r="A240" s="199">
        <v>231</v>
      </c>
      <c r="B240" s="129" t="s">
        <v>371</v>
      </c>
      <c r="D240" s="46" t="s">
        <v>927</v>
      </c>
    </row>
    <row r="241" spans="1:4" ht="26.4" x14ac:dyDescent="0.25">
      <c r="A241" s="199">
        <v>232</v>
      </c>
      <c r="B241" s="223" t="s">
        <v>5</v>
      </c>
      <c r="D241" s="46" t="s">
        <v>928</v>
      </c>
    </row>
    <row r="242" spans="1:4" ht="26.4" x14ac:dyDescent="0.25">
      <c r="A242" s="199">
        <v>233</v>
      </c>
      <c r="B242" s="223" t="s">
        <v>6</v>
      </c>
      <c r="D242" s="46" t="s">
        <v>929</v>
      </c>
    </row>
    <row r="243" spans="1:4" x14ac:dyDescent="0.25">
      <c r="A243" s="199">
        <v>234</v>
      </c>
      <c r="B243" s="223" t="s">
        <v>58</v>
      </c>
      <c r="D243" s="46" t="s">
        <v>930</v>
      </c>
    </row>
    <row r="244" spans="1:4" ht="13.8" thickBot="1" x14ac:dyDescent="0.3">
      <c r="A244" s="199">
        <v>235</v>
      </c>
      <c r="B244" s="140" t="s">
        <v>158</v>
      </c>
      <c r="D244" s="46" t="s">
        <v>931</v>
      </c>
    </row>
    <row r="245" spans="1:4" x14ac:dyDescent="0.25">
      <c r="A245" s="199">
        <v>236</v>
      </c>
      <c r="B245" s="141" t="s">
        <v>157</v>
      </c>
    </row>
    <row r="246" spans="1:4" ht="52.8" x14ac:dyDescent="0.25">
      <c r="A246" s="199">
        <v>237</v>
      </c>
      <c r="B246" s="107" t="s">
        <v>159</v>
      </c>
      <c r="D246" s="46" t="s">
        <v>932</v>
      </c>
    </row>
    <row r="247" spans="1:4" ht="79.2" x14ac:dyDescent="0.25">
      <c r="A247" s="199">
        <v>238</v>
      </c>
      <c r="B247" s="107" t="s">
        <v>430</v>
      </c>
      <c r="D247" s="46" t="s">
        <v>933</v>
      </c>
    </row>
    <row r="248" spans="1:4" ht="26.4" x14ac:dyDescent="0.25">
      <c r="A248" s="199">
        <v>239</v>
      </c>
      <c r="B248" s="223" t="s">
        <v>533</v>
      </c>
      <c r="D248" s="46" t="s">
        <v>934</v>
      </c>
    </row>
    <row r="249" spans="1:4" ht="39.6" x14ac:dyDescent="0.25">
      <c r="A249" s="199">
        <v>240</v>
      </c>
      <c r="B249" s="224" t="s">
        <v>369</v>
      </c>
      <c r="D249" s="46" t="s">
        <v>935</v>
      </c>
    </row>
    <row r="250" spans="1:4" ht="52.8" x14ac:dyDescent="0.25">
      <c r="A250" s="199">
        <v>241</v>
      </c>
      <c r="B250" s="214" t="s">
        <v>534</v>
      </c>
      <c r="D250" s="46" t="s">
        <v>936</v>
      </c>
    </row>
    <row r="251" spans="1:4" x14ac:dyDescent="0.25">
      <c r="A251" s="199">
        <v>242</v>
      </c>
      <c r="B251" s="223" t="s">
        <v>442</v>
      </c>
      <c r="D251" s="46" t="s">
        <v>937</v>
      </c>
    </row>
    <row r="252" spans="1:4" ht="26.4" x14ac:dyDescent="0.25">
      <c r="A252" s="199">
        <v>243</v>
      </c>
      <c r="B252" s="142" t="s">
        <v>372</v>
      </c>
      <c r="D252" s="46" t="s">
        <v>938</v>
      </c>
    </row>
    <row r="253" spans="1:4" ht="39.6" x14ac:dyDescent="0.25">
      <c r="A253" s="199">
        <v>244</v>
      </c>
      <c r="B253" s="224" t="s">
        <v>368</v>
      </c>
      <c r="D253" s="46" t="s">
        <v>939</v>
      </c>
    </row>
    <row r="254" spans="1:4" ht="52.8" x14ac:dyDescent="0.25">
      <c r="A254" s="199">
        <v>245</v>
      </c>
      <c r="B254" s="224" t="s">
        <v>407</v>
      </c>
      <c r="D254" s="46" t="s">
        <v>940</v>
      </c>
    </row>
    <row r="255" spans="1:4" x14ac:dyDescent="0.25">
      <c r="A255" s="199">
        <v>246</v>
      </c>
      <c r="B255" s="223" t="s">
        <v>543</v>
      </c>
      <c r="D255" s="46" t="s">
        <v>941</v>
      </c>
    </row>
    <row r="256" spans="1:4" ht="166.8" customHeight="1" x14ac:dyDescent="0.25">
      <c r="A256" s="199">
        <v>247</v>
      </c>
      <c r="B256" s="340" t="s">
        <v>1110</v>
      </c>
      <c r="C256" s="341"/>
      <c r="D256" s="46" t="s">
        <v>942</v>
      </c>
    </row>
    <row r="257" spans="1:4" x14ac:dyDescent="0.25">
      <c r="A257" s="199">
        <v>248</v>
      </c>
      <c r="B257" s="570" t="s">
        <v>80</v>
      </c>
      <c r="D257" s="46" t="s">
        <v>943</v>
      </c>
    </row>
    <row r="258" spans="1:4" ht="66" x14ac:dyDescent="0.25">
      <c r="A258" s="199">
        <v>249</v>
      </c>
      <c r="B258" s="318" t="s">
        <v>370</v>
      </c>
      <c r="D258" s="46" t="s">
        <v>944</v>
      </c>
    </row>
    <row r="259" spans="1:4" ht="52.8" x14ac:dyDescent="0.25">
      <c r="A259" s="199">
        <v>250</v>
      </c>
      <c r="B259" s="223" t="s">
        <v>451</v>
      </c>
      <c r="D259" s="46" t="s">
        <v>945</v>
      </c>
    </row>
    <row r="260" spans="1:4" ht="52.8" x14ac:dyDescent="0.25">
      <c r="A260" s="199">
        <v>251</v>
      </c>
      <c r="B260" s="213" t="s">
        <v>535</v>
      </c>
      <c r="D260" s="46" t="s">
        <v>946</v>
      </c>
    </row>
    <row r="261" spans="1:4" ht="26.4" x14ac:dyDescent="0.25">
      <c r="B261" s="340" t="s">
        <v>1105</v>
      </c>
      <c r="D261" s="46" t="s">
        <v>947</v>
      </c>
    </row>
    <row r="262" spans="1:4" x14ac:dyDescent="0.25">
      <c r="B262" s="340" t="s">
        <v>1104</v>
      </c>
      <c r="D262" s="46" t="s">
        <v>948</v>
      </c>
    </row>
    <row r="263" spans="1:4" x14ac:dyDescent="0.25">
      <c r="B263" s="109" t="s">
        <v>787</v>
      </c>
      <c r="D263" s="46" t="s">
        <v>949</v>
      </c>
    </row>
    <row r="264" spans="1:4" x14ac:dyDescent="0.25">
      <c r="B264" s="109" t="s">
        <v>788</v>
      </c>
      <c r="D264" s="46" t="s">
        <v>950</v>
      </c>
    </row>
    <row r="265" spans="1:4" ht="158.4" x14ac:dyDescent="0.25">
      <c r="B265" s="340" t="s">
        <v>789</v>
      </c>
      <c r="D265" s="46" t="s">
        <v>951</v>
      </c>
    </row>
    <row r="266" spans="1:4" ht="39.6" x14ac:dyDescent="0.25">
      <c r="B266" s="340" t="s">
        <v>810</v>
      </c>
      <c r="D266" s="46" t="s">
        <v>952</v>
      </c>
    </row>
    <row r="267" spans="1:4" x14ac:dyDescent="0.25">
      <c r="B267" s="571" t="str">
        <f>[1]Translations!$B$232</f>
        <v>-- select --</v>
      </c>
      <c r="D267" s="46" t="s">
        <v>953</v>
      </c>
    </row>
    <row r="268" spans="1:4" x14ac:dyDescent="0.25">
      <c r="B268" s="572" t="s">
        <v>793</v>
      </c>
      <c r="D268" s="46" t="s">
        <v>954</v>
      </c>
    </row>
    <row r="269" spans="1:4" x14ac:dyDescent="0.25">
      <c r="B269" s="572" t="s">
        <v>794</v>
      </c>
      <c r="D269" s="46" t="s">
        <v>955</v>
      </c>
    </row>
    <row r="270" spans="1:4" x14ac:dyDescent="0.25">
      <c r="B270" s="572" t="s">
        <v>795</v>
      </c>
      <c r="D270" s="46" t="s">
        <v>956</v>
      </c>
    </row>
    <row r="271" spans="1:4" x14ac:dyDescent="0.25">
      <c r="B271" s="572" t="s">
        <v>796</v>
      </c>
      <c r="D271" s="46" t="s">
        <v>957</v>
      </c>
    </row>
    <row r="272" spans="1:4" x14ac:dyDescent="0.25">
      <c r="B272" s="572" t="s">
        <v>797</v>
      </c>
      <c r="D272" s="46" t="s">
        <v>958</v>
      </c>
    </row>
    <row r="273" spans="2:7" x14ac:dyDescent="0.25">
      <c r="B273" s="572" t="s">
        <v>798</v>
      </c>
      <c r="D273" s="46" t="s">
        <v>959</v>
      </c>
    </row>
    <row r="274" spans="2:7" x14ac:dyDescent="0.25">
      <c r="B274" s="572" t="s">
        <v>799</v>
      </c>
      <c r="D274" s="46" t="s">
        <v>960</v>
      </c>
    </row>
    <row r="275" spans="2:7" x14ac:dyDescent="0.25">
      <c r="B275" s="572" t="s">
        <v>800</v>
      </c>
      <c r="D275" s="46" t="s">
        <v>961</v>
      </c>
    </row>
    <row r="276" spans="2:7" x14ac:dyDescent="0.25">
      <c r="B276" s="571" t="s">
        <v>801</v>
      </c>
      <c r="D276" s="46" t="s">
        <v>962</v>
      </c>
    </row>
    <row r="277" spans="2:7" x14ac:dyDescent="0.25">
      <c r="B277" s="572" t="s">
        <v>802</v>
      </c>
      <c r="D277" s="46" t="s">
        <v>963</v>
      </c>
    </row>
    <row r="278" spans="2:7" ht="26.4" x14ac:dyDescent="0.25">
      <c r="B278" s="573" t="s">
        <v>811</v>
      </c>
      <c r="C278" s="57"/>
      <c r="D278" s="52" t="s">
        <v>964</v>
      </c>
      <c r="E278" s="57"/>
    </row>
    <row r="279" spans="2:7" ht="67.95" customHeight="1" x14ac:dyDescent="0.25">
      <c r="B279" s="318" t="s">
        <v>812</v>
      </c>
      <c r="D279" s="46" t="s">
        <v>965</v>
      </c>
    </row>
    <row r="280" spans="2:7" x14ac:dyDescent="0.25">
      <c r="B280" s="574" t="s">
        <v>813</v>
      </c>
      <c r="C280" s="57"/>
      <c r="D280" s="52" t="s">
        <v>966</v>
      </c>
      <c r="E280" s="57"/>
      <c r="F280" s="57"/>
      <c r="G280" s="57"/>
    </row>
    <row r="281" spans="2:7" x14ac:dyDescent="0.25">
      <c r="B281" s="574" t="s">
        <v>804</v>
      </c>
      <c r="C281" s="57"/>
      <c r="D281" s="52" t="s">
        <v>967</v>
      </c>
      <c r="E281" s="57"/>
      <c r="F281" s="57"/>
      <c r="G281" s="57"/>
    </row>
    <row r="282" spans="2:7" x14ac:dyDescent="0.25">
      <c r="B282" s="574" t="s">
        <v>816</v>
      </c>
      <c r="C282" s="57"/>
      <c r="D282" s="52" t="s">
        <v>968</v>
      </c>
      <c r="E282" s="57"/>
      <c r="F282" s="57"/>
      <c r="G282" s="57"/>
    </row>
    <row r="283" spans="2:7" ht="52.8" x14ac:dyDescent="0.25">
      <c r="B283" s="318" t="s">
        <v>814</v>
      </c>
      <c r="C283" s="57"/>
      <c r="D283" s="52" t="s">
        <v>969</v>
      </c>
      <c r="E283" s="57"/>
      <c r="F283" s="57"/>
      <c r="G283" s="57"/>
    </row>
    <row r="284" spans="2:7" ht="327.45" customHeight="1" x14ac:dyDescent="0.25">
      <c r="B284" s="318" t="s">
        <v>815</v>
      </c>
      <c r="C284" s="57"/>
      <c r="D284" s="52" t="s">
        <v>970</v>
      </c>
      <c r="E284" s="57"/>
      <c r="F284" s="57"/>
      <c r="G284" s="57"/>
    </row>
    <row r="285" spans="2:7" x14ac:dyDescent="0.25">
      <c r="B285" s="575" t="s">
        <v>104</v>
      </c>
      <c r="C285" s="57"/>
      <c r="D285" s="52" t="s">
        <v>971</v>
      </c>
      <c r="E285" s="57"/>
      <c r="F285" s="57"/>
      <c r="G285" s="57"/>
    </row>
    <row r="286" spans="2:7" x14ac:dyDescent="0.25">
      <c r="B286" s="575" t="s">
        <v>350</v>
      </c>
      <c r="D286" s="52" t="s">
        <v>972</v>
      </c>
    </row>
    <row r="287" spans="2:7" x14ac:dyDescent="0.25">
      <c r="B287" s="575" t="s">
        <v>803</v>
      </c>
      <c r="D287" s="52" t="s">
        <v>973</v>
      </c>
    </row>
    <row r="288" spans="2:7" x14ac:dyDescent="0.25">
      <c r="B288" s="216" t="s">
        <v>157</v>
      </c>
      <c r="D288" s="46" t="s">
        <v>974</v>
      </c>
    </row>
    <row r="289" spans="1:4" x14ac:dyDescent="0.25">
      <c r="B289" s="216" t="s">
        <v>805</v>
      </c>
      <c r="D289" s="46" t="s">
        <v>975</v>
      </c>
    </row>
    <row r="290" spans="1:4" x14ac:dyDescent="0.25">
      <c r="B290" s="216" t="s">
        <v>806</v>
      </c>
      <c r="D290" s="46" t="s">
        <v>976</v>
      </c>
    </row>
    <row r="291" spans="1:4" x14ac:dyDescent="0.25">
      <c r="B291" s="216" t="s">
        <v>674</v>
      </c>
      <c r="D291" s="46" t="s">
        <v>977</v>
      </c>
    </row>
    <row r="292" spans="1:4" ht="26.4" x14ac:dyDescent="0.25">
      <c r="B292" s="216" t="s">
        <v>807</v>
      </c>
      <c r="D292" s="46" t="s">
        <v>978</v>
      </c>
    </row>
    <row r="293" spans="1:4" x14ac:dyDescent="0.25">
      <c r="B293" s="216" t="s">
        <v>808</v>
      </c>
      <c r="D293" s="46" t="s">
        <v>979</v>
      </c>
    </row>
    <row r="294" spans="1:4" x14ac:dyDescent="0.25">
      <c r="B294" s="216" t="s">
        <v>809</v>
      </c>
      <c r="D294" s="46" t="s">
        <v>980</v>
      </c>
    </row>
    <row r="295" spans="1:4" x14ac:dyDescent="0.25">
      <c r="B295" s="340"/>
    </row>
    <row r="296" spans="1:4" x14ac:dyDescent="0.25">
      <c r="B296" s="340"/>
    </row>
    <row r="297" spans="1:4" ht="13.8" thickBot="1" x14ac:dyDescent="0.3">
      <c r="A297" s="199">
        <v>252</v>
      </c>
      <c r="B297" s="570" t="s">
        <v>100</v>
      </c>
      <c r="D297" s="46" t="s">
        <v>981</v>
      </c>
    </row>
    <row r="298" spans="1:4" x14ac:dyDescent="0.25">
      <c r="A298" s="199">
        <v>253</v>
      </c>
      <c r="B298" s="576" t="s">
        <v>375</v>
      </c>
      <c r="D298" s="46" t="s">
        <v>982</v>
      </c>
    </row>
    <row r="299" spans="1:4" x14ac:dyDescent="0.25">
      <c r="A299" s="199">
        <v>254</v>
      </c>
      <c r="B299" s="577" t="s">
        <v>431</v>
      </c>
      <c r="D299" s="46" t="s">
        <v>983</v>
      </c>
    </row>
    <row r="300" spans="1:4" x14ac:dyDescent="0.25">
      <c r="A300" s="199">
        <v>255</v>
      </c>
      <c r="B300" s="578" t="s">
        <v>376</v>
      </c>
      <c r="D300" s="46" t="s">
        <v>984</v>
      </c>
    </row>
    <row r="301" spans="1:4" x14ac:dyDescent="0.25">
      <c r="A301" s="199">
        <v>256</v>
      </c>
      <c r="B301" s="121" t="s">
        <v>377</v>
      </c>
      <c r="D301" s="46" t="s">
        <v>985</v>
      </c>
    </row>
    <row r="302" spans="1:4" x14ac:dyDescent="0.25">
      <c r="A302" s="199">
        <v>257</v>
      </c>
      <c r="B302" s="122" t="s">
        <v>62</v>
      </c>
      <c r="D302" s="46" t="s">
        <v>986</v>
      </c>
    </row>
    <row r="303" spans="1:4" x14ac:dyDescent="0.25">
      <c r="A303" s="199">
        <v>258</v>
      </c>
      <c r="B303" s="205" t="s">
        <v>378</v>
      </c>
      <c r="D303" s="46" t="s">
        <v>987</v>
      </c>
    </row>
    <row r="304" spans="1:4" x14ac:dyDescent="0.25">
      <c r="A304" s="199">
        <v>259</v>
      </c>
      <c r="B304" s="107" t="s">
        <v>432</v>
      </c>
      <c r="D304" s="46" t="s">
        <v>988</v>
      </c>
    </row>
    <row r="305" spans="1:4" ht="26.4" x14ac:dyDescent="0.25">
      <c r="A305" s="199">
        <v>260</v>
      </c>
      <c r="B305" s="206" t="s">
        <v>379</v>
      </c>
      <c r="D305" s="46" t="s">
        <v>989</v>
      </c>
    </row>
    <row r="306" spans="1:4" ht="26.4" x14ac:dyDescent="0.25">
      <c r="A306" s="199">
        <v>261</v>
      </c>
      <c r="B306" s="107" t="s">
        <v>433</v>
      </c>
      <c r="D306" s="46" t="s">
        <v>990</v>
      </c>
    </row>
    <row r="307" spans="1:4" ht="26.4" x14ac:dyDescent="0.25">
      <c r="A307" s="199">
        <v>262</v>
      </c>
      <c r="B307" s="226" t="s">
        <v>398</v>
      </c>
      <c r="D307" s="46" t="s">
        <v>994</v>
      </c>
    </row>
    <row r="308" spans="1:4" x14ac:dyDescent="0.25">
      <c r="A308" s="199">
        <v>263</v>
      </c>
      <c r="B308" s="223" t="s">
        <v>10</v>
      </c>
      <c r="D308" s="46" t="s">
        <v>995</v>
      </c>
    </row>
    <row r="309" spans="1:4" ht="27" thickBot="1" x14ac:dyDescent="0.3">
      <c r="A309" s="199">
        <v>264</v>
      </c>
      <c r="B309" s="223" t="s">
        <v>152</v>
      </c>
      <c r="D309" s="46" t="s">
        <v>996</v>
      </c>
    </row>
    <row r="310" spans="1:4" ht="13.8" thickBot="1" x14ac:dyDescent="0.3">
      <c r="A310" s="199">
        <v>265</v>
      </c>
      <c r="B310" s="128" t="s">
        <v>47</v>
      </c>
      <c r="D310" s="46" t="s">
        <v>997</v>
      </c>
    </row>
    <row r="311" spans="1:4" ht="79.2" x14ac:dyDescent="0.25">
      <c r="A311" s="199">
        <v>266</v>
      </c>
      <c r="B311" s="143" t="s">
        <v>536</v>
      </c>
      <c r="C311" s="73"/>
      <c r="D311" s="46" t="s">
        <v>998</v>
      </c>
    </row>
    <row r="312" spans="1:4" x14ac:dyDescent="0.25">
      <c r="A312" s="199">
        <v>267</v>
      </c>
      <c r="B312" s="144" t="s">
        <v>48</v>
      </c>
      <c r="D312" s="46" t="s">
        <v>999</v>
      </c>
    </row>
    <row r="313" spans="1:4" ht="105.6" x14ac:dyDescent="0.25">
      <c r="A313" s="199">
        <v>268</v>
      </c>
      <c r="B313" s="101" t="s">
        <v>605</v>
      </c>
      <c r="D313" s="46" t="s">
        <v>1000</v>
      </c>
    </row>
    <row r="314" spans="1:4" x14ac:dyDescent="0.25">
      <c r="A314" s="199">
        <v>269</v>
      </c>
      <c r="B314" s="101" t="s">
        <v>573</v>
      </c>
      <c r="D314" s="46" t="s">
        <v>1001</v>
      </c>
    </row>
    <row r="315" spans="1:4" ht="26.4" x14ac:dyDescent="0.25">
      <c r="A315" s="199">
        <v>270</v>
      </c>
      <c r="B315" s="145" t="s">
        <v>490</v>
      </c>
      <c r="D315" s="46" t="s">
        <v>1002</v>
      </c>
    </row>
    <row r="316" spans="1:4" ht="52.95" customHeight="1" x14ac:dyDescent="0.25">
      <c r="A316" s="199">
        <v>271</v>
      </c>
      <c r="B316" s="145" t="s">
        <v>493</v>
      </c>
      <c r="D316" s="46" t="s">
        <v>1003</v>
      </c>
    </row>
    <row r="317" spans="1:4" ht="96" customHeight="1" x14ac:dyDescent="0.25">
      <c r="A317" s="199">
        <v>272</v>
      </c>
      <c r="B317" s="101" t="s">
        <v>623</v>
      </c>
      <c r="C317" s="320"/>
      <c r="D317" s="46" t="s">
        <v>1004</v>
      </c>
    </row>
    <row r="318" spans="1:4" ht="52.8" x14ac:dyDescent="0.25">
      <c r="A318" s="199">
        <v>273</v>
      </c>
      <c r="B318" s="101" t="s">
        <v>447</v>
      </c>
      <c r="D318" s="46" t="s">
        <v>1005</v>
      </c>
    </row>
    <row r="319" spans="1:4" ht="26.4" x14ac:dyDescent="0.25">
      <c r="A319" s="199">
        <v>274</v>
      </c>
      <c r="B319" s="101" t="s">
        <v>439</v>
      </c>
      <c r="D319" s="46" t="s">
        <v>1006</v>
      </c>
    </row>
    <row r="320" spans="1:4" ht="26.4" x14ac:dyDescent="0.25">
      <c r="A320" s="199">
        <v>275</v>
      </c>
      <c r="B320" s="101" t="s">
        <v>494</v>
      </c>
      <c r="D320" s="46" t="s">
        <v>1007</v>
      </c>
    </row>
    <row r="321" spans="1:4" ht="39.6" x14ac:dyDescent="0.25">
      <c r="A321" s="199">
        <v>276</v>
      </c>
      <c r="B321" s="101" t="s">
        <v>606</v>
      </c>
      <c r="D321" s="46" t="s">
        <v>1008</v>
      </c>
    </row>
    <row r="322" spans="1:4" ht="39.6" x14ac:dyDescent="0.25">
      <c r="A322" s="199">
        <v>277</v>
      </c>
      <c r="B322" s="101" t="s">
        <v>537</v>
      </c>
      <c r="D322" s="46" t="s">
        <v>1009</v>
      </c>
    </row>
    <row r="323" spans="1:4" ht="145.19999999999999" x14ac:dyDescent="0.25">
      <c r="B323" s="569" t="s">
        <v>1111</v>
      </c>
      <c r="D323" s="46" t="s">
        <v>1010</v>
      </c>
    </row>
    <row r="324" spans="1:4" x14ac:dyDescent="0.25">
      <c r="A324" s="199">
        <v>278</v>
      </c>
      <c r="B324" s="144" t="s">
        <v>11</v>
      </c>
      <c r="D324" s="46" t="s">
        <v>1011</v>
      </c>
    </row>
    <row r="325" spans="1:4" ht="132" x14ac:dyDescent="0.25">
      <c r="A325" s="199">
        <v>279</v>
      </c>
      <c r="B325" s="101" t="s">
        <v>607</v>
      </c>
      <c r="D325" s="46" t="s">
        <v>1012</v>
      </c>
    </row>
    <row r="326" spans="1:4" x14ac:dyDescent="0.25">
      <c r="A326" s="199">
        <v>280</v>
      </c>
      <c r="B326" s="144" t="s">
        <v>66</v>
      </c>
      <c r="D326" s="46" t="s">
        <v>1013</v>
      </c>
    </row>
    <row r="327" spans="1:4" ht="26.4" x14ac:dyDescent="0.25">
      <c r="A327" s="199">
        <v>281</v>
      </c>
      <c r="B327" s="101" t="s">
        <v>380</v>
      </c>
      <c r="D327" s="46" t="s">
        <v>1014</v>
      </c>
    </row>
    <row r="328" spans="1:4" ht="26.4" x14ac:dyDescent="0.25">
      <c r="A328" s="199">
        <v>282</v>
      </c>
      <c r="B328" s="101" t="s">
        <v>440</v>
      </c>
      <c r="D328" s="46" t="s">
        <v>1015</v>
      </c>
    </row>
    <row r="329" spans="1:4" x14ac:dyDescent="0.25">
      <c r="A329" s="199">
        <v>283</v>
      </c>
      <c r="B329" s="146" t="s">
        <v>510</v>
      </c>
      <c r="D329" s="46" t="s">
        <v>1016</v>
      </c>
    </row>
    <row r="330" spans="1:4" ht="26.4" x14ac:dyDescent="0.25">
      <c r="A330" s="199">
        <v>284</v>
      </c>
      <c r="B330" s="101" t="s">
        <v>441</v>
      </c>
      <c r="D330" s="46" t="s">
        <v>1017</v>
      </c>
    </row>
    <row r="331" spans="1:4" ht="26.4" x14ac:dyDescent="0.25">
      <c r="A331" s="199">
        <v>285</v>
      </c>
      <c r="B331" s="101" t="s">
        <v>608</v>
      </c>
      <c r="D331" s="46" t="s">
        <v>1018</v>
      </c>
    </row>
    <row r="332" spans="1:4" x14ac:dyDescent="0.25">
      <c r="A332" s="199">
        <v>286</v>
      </c>
      <c r="B332" s="101" t="s">
        <v>381</v>
      </c>
      <c r="D332" s="46" t="s">
        <v>1019</v>
      </c>
    </row>
    <row r="333" spans="1:4" ht="52.8" x14ac:dyDescent="0.25">
      <c r="A333" s="199">
        <v>287</v>
      </c>
      <c r="B333" s="101" t="s">
        <v>538</v>
      </c>
      <c r="D333" s="46" t="s">
        <v>1020</v>
      </c>
    </row>
    <row r="334" spans="1:4" x14ac:dyDescent="0.25">
      <c r="A334" s="199">
        <v>288</v>
      </c>
      <c r="B334" s="144" t="s">
        <v>389</v>
      </c>
      <c r="D334" s="46" t="s">
        <v>1021</v>
      </c>
    </row>
    <row r="335" spans="1:4" ht="52.8" x14ac:dyDescent="0.25">
      <c r="A335" s="199">
        <v>289</v>
      </c>
      <c r="B335" s="146" t="s">
        <v>434</v>
      </c>
      <c r="D335" s="46" t="s">
        <v>1022</v>
      </c>
    </row>
    <row r="336" spans="1:4" ht="53.4" thickBot="1" x14ac:dyDescent="0.3">
      <c r="A336" s="199">
        <v>290</v>
      </c>
      <c r="B336" s="147" t="s">
        <v>382</v>
      </c>
      <c r="D336" s="46" t="s">
        <v>1023</v>
      </c>
    </row>
    <row r="337" spans="1:7" ht="19.05" customHeight="1" thickBot="1" x14ac:dyDescent="0.3">
      <c r="A337" s="199">
        <v>291</v>
      </c>
      <c r="B337" s="148" t="s">
        <v>452</v>
      </c>
      <c r="D337" s="46" t="s">
        <v>1024</v>
      </c>
    </row>
    <row r="338" spans="1:7" x14ac:dyDescent="0.25">
      <c r="A338" s="199">
        <v>292</v>
      </c>
      <c r="B338" s="149" t="s">
        <v>609</v>
      </c>
      <c r="D338" s="46" t="s">
        <v>1025</v>
      </c>
    </row>
    <row r="339" spans="1:7" ht="66.599999999999994" thickBot="1" x14ac:dyDescent="0.3">
      <c r="A339" s="199">
        <v>294</v>
      </c>
      <c r="B339" s="146" t="s">
        <v>453</v>
      </c>
      <c r="D339" s="46" t="s">
        <v>1026</v>
      </c>
    </row>
    <row r="340" spans="1:7" ht="39.6" x14ac:dyDescent="0.25">
      <c r="A340" s="199">
        <v>295</v>
      </c>
      <c r="B340" s="326" t="s">
        <v>627</v>
      </c>
      <c r="C340" s="321"/>
      <c r="D340" s="73" t="s">
        <v>992</v>
      </c>
    </row>
    <row r="341" spans="1:7" ht="26.4" x14ac:dyDescent="0.25">
      <c r="A341" s="199">
        <v>296</v>
      </c>
      <c r="B341" s="344" t="s">
        <v>544</v>
      </c>
      <c r="C341" s="317"/>
      <c r="D341" s="46" t="s">
        <v>1027</v>
      </c>
    </row>
    <row r="342" spans="1:7" ht="26.4" x14ac:dyDescent="0.25">
      <c r="A342" s="199">
        <v>297</v>
      </c>
      <c r="B342" s="150" t="s">
        <v>545</v>
      </c>
      <c r="D342" s="46" t="s">
        <v>1028</v>
      </c>
    </row>
    <row r="343" spans="1:7" ht="26.4" x14ac:dyDescent="0.25">
      <c r="A343" s="199">
        <v>298</v>
      </c>
      <c r="B343" s="150" t="s">
        <v>546</v>
      </c>
      <c r="D343" s="46" t="s">
        <v>1029</v>
      </c>
    </row>
    <row r="344" spans="1:7" ht="26.4" x14ac:dyDescent="0.25">
      <c r="A344" s="199">
        <v>299</v>
      </c>
      <c r="B344" s="150" t="s">
        <v>547</v>
      </c>
      <c r="D344" s="46" t="s">
        <v>1030</v>
      </c>
    </row>
    <row r="345" spans="1:7" ht="26.4" x14ac:dyDescent="0.25">
      <c r="A345" s="199">
        <v>300</v>
      </c>
      <c r="B345" s="150" t="s">
        <v>548</v>
      </c>
      <c r="D345" s="46" t="s">
        <v>1031</v>
      </c>
    </row>
    <row r="346" spans="1:7" ht="13.8" thickBot="1" x14ac:dyDescent="0.3">
      <c r="A346" s="199">
        <v>301</v>
      </c>
      <c r="B346" s="327" t="s">
        <v>154</v>
      </c>
      <c r="D346" s="73" t="s">
        <v>991</v>
      </c>
    </row>
    <row r="347" spans="1:7" ht="26.4" x14ac:dyDescent="0.25">
      <c r="A347" s="199">
        <v>302</v>
      </c>
      <c r="B347" s="149" t="s">
        <v>119</v>
      </c>
      <c r="D347" s="46" t="s">
        <v>1032</v>
      </c>
    </row>
    <row r="348" spans="1:7" ht="79.8" thickBot="1" x14ac:dyDescent="0.3">
      <c r="A348" s="199">
        <v>303</v>
      </c>
      <c r="B348" s="139" t="s">
        <v>81</v>
      </c>
      <c r="D348" s="46" t="s">
        <v>1033</v>
      </c>
      <c r="G348" s="73"/>
    </row>
    <row r="349" spans="1:7" ht="39.6" x14ac:dyDescent="0.25">
      <c r="A349" s="199">
        <v>304</v>
      </c>
      <c r="B349" s="326" t="s">
        <v>390</v>
      </c>
      <c r="D349" s="46" t="s">
        <v>1034</v>
      </c>
    </row>
    <row r="350" spans="1:7" ht="40.200000000000003" thickBot="1" x14ac:dyDescent="0.3">
      <c r="A350" s="199">
        <v>305</v>
      </c>
      <c r="B350" s="327" t="s">
        <v>391</v>
      </c>
      <c r="D350" s="46" t="s">
        <v>1035</v>
      </c>
    </row>
    <row r="351" spans="1:7" ht="26.4" x14ac:dyDescent="0.25">
      <c r="A351" s="199">
        <v>306</v>
      </c>
      <c r="B351" s="149" t="s">
        <v>610</v>
      </c>
      <c r="D351" s="46" t="s">
        <v>1036</v>
      </c>
    </row>
    <row r="352" spans="1:7" ht="27" thickBot="1" x14ac:dyDescent="0.3">
      <c r="A352" s="199">
        <v>307</v>
      </c>
      <c r="B352" s="107" t="s">
        <v>507</v>
      </c>
      <c r="D352" s="46" t="s">
        <v>1037</v>
      </c>
    </row>
    <row r="353" spans="1:4" ht="20.55" customHeight="1" thickBot="1" x14ac:dyDescent="0.3">
      <c r="A353" s="199">
        <v>308</v>
      </c>
      <c r="B353" s="328" t="s">
        <v>993</v>
      </c>
      <c r="D353" s="46" t="s">
        <v>1038</v>
      </c>
    </row>
    <row r="354" spans="1:4" x14ac:dyDescent="0.25">
      <c r="A354" s="199">
        <v>309</v>
      </c>
      <c r="B354" s="152" t="s">
        <v>9</v>
      </c>
      <c r="D354" s="46" t="s">
        <v>1039</v>
      </c>
    </row>
    <row r="355" spans="1:4" ht="93" thickBot="1" x14ac:dyDescent="0.3">
      <c r="A355" s="199">
        <v>310</v>
      </c>
      <c r="B355" s="151" t="s">
        <v>0</v>
      </c>
      <c r="D355" s="46" t="s">
        <v>1040</v>
      </c>
    </row>
    <row r="356" spans="1:4" ht="26.4" x14ac:dyDescent="0.25">
      <c r="A356" s="199">
        <v>311</v>
      </c>
      <c r="B356" s="326" t="s">
        <v>539</v>
      </c>
      <c r="D356" s="46" t="s">
        <v>1041</v>
      </c>
    </row>
    <row r="357" spans="1:4" ht="26.4" x14ac:dyDescent="0.25">
      <c r="A357" s="199">
        <v>312</v>
      </c>
      <c r="B357" s="150" t="s">
        <v>540</v>
      </c>
      <c r="D357" s="46" t="s">
        <v>1042</v>
      </c>
    </row>
    <row r="358" spans="1:4" x14ac:dyDescent="0.25">
      <c r="A358" s="199">
        <v>313</v>
      </c>
      <c r="B358" s="344" t="s">
        <v>541</v>
      </c>
      <c r="D358" s="46" t="s">
        <v>1043</v>
      </c>
    </row>
    <row r="359" spans="1:4" ht="26.4" x14ac:dyDescent="0.25">
      <c r="B359" s="579" t="s">
        <v>817</v>
      </c>
      <c r="D359" s="46" t="s">
        <v>1044</v>
      </c>
    </row>
    <row r="360" spans="1:4" ht="26.4" x14ac:dyDescent="0.25">
      <c r="A360" s="199">
        <v>314</v>
      </c>
      <c r="B360" s="150" t="s">
        <v>818</v>
      </c>
      <c r="D360" s="46" t="s">
        <v>1045</v>
      </c>
    </row>
    <row r="361" spans="1:4" ht="55.95" customHeight="1" thickBot="1" x14ac:dyDescent="0.3">
      <c r="A361" s="199">
        <v>315</v>
      </c>
      <c r="B361" s="329" t="s">
        <v>819</v>
      </c>
      <c r="D361" s="46" t="s">
        <v>1046</v>
      </c>
    </row>
    <row r="362" spans="1:4" x14ac:dyDescent="0.25">
      <c r="A362" s="199">
        <v>316</v>
      </c>
      <c r="B362" s="223" t="s">
        <v>54</v>
      </c>
      <c r="D362" s="46" t="s">
        <v>1047</v>
      </c>
    </row>
    <row r="363" spans="1:4" ht="26.4" x14ac:dyDescent="0.25">
      <c r="A363" s="199">
        <v>317</v>
      </c>
      <c r="B363" s="223" t="s">
        <v>386</v>
      </c>
      <c r="D363" s="46" t="s">
        <v>1048</v>
      </c>
    </row>
    <row r="364" spans="1:4" ht="39.6" x14ac:dyDescent="0.25">
      <c r="A364" s="199">
        <v>318</v>
      </c>
      <c r="B364" s="223" t="s">
        <v>387</v>
      </c>
      <c r="D364" s="46" t="s">
        <v>1049</v>
      </c>
    </row>
    <row r="365" spans="1:4" ht="39.6" x14ac:dyDescent="0.25">
      <c r="A365" s="199">
        <v>319</v>
      </c>
      <c r="B365" s="227" t="s">
        <v>491</v>
      </c>
      <c r="D365" s="46" t="s">
        <v>1050</v>
      </c>
    </row>
    <row r="366" spans="1:4" ht="39.6" x14ac:dyDescent="0.25">
      <c r="A366" s="199">
        <v>320</v>
      </c>
      <c r="B366" s="227" t="s">
        <v>300</v>
      </c>
      <c r="D366" s="46" t="s">
        <v>1051</v>
      </c>
    </row>
    <row r="367" spans="1:4" x14ac:dyDescent="0.25">
      <c r="A367" s="199">
        <v>321</v>
      </c>
      <c r="B367" s="223" t="s">
        <v>419</v>
      </c>
      <c r="D367" s="46" t="s">
        <v>1052</v>
      </c>
    </row>
    <row r="368" spans="1:4" ht="52.8" x14ac:dyDescent="0.25">
      <c r="A368" s="199">
        <v>322</v>
      </c>
      <c r="B368" s="153" t="s">
        <v>388</v>
      </c>
      <c r="D368" s="46" t="s">
        <v>1053</v>
      </c>
    </row>
    <row r="369" spans="1:4" ht="79.2" x14ac:dyDescent="0.25">
      <c r="A369" s="199">
        <v>323</v>
      </c>
      <c r="B369" s="214" t="s">
        <v>624</v>
      </c>
      <c r="C369" s="49"/>
      <c r="D369" s="46" t="s">
        <v>1054</v>
      </c>
    </row>
    <row r="370" spans="1:4" x14ac:dyDescent="0.25">
      <c r="A370" s="199">
        <v>324</v>
      </c>
      <c r="B370" s="227" t="s">
        <v>511</v>
      </c>
      <c r="D370" s="46" t="s">
        <v>1055</v>
      </c>
    </row>
    <row r="371" spans="1:4" ht="24.6" x14ac:dyDescent="0.25">
      <c r="A371" s="199">
        <v>325</v>
      </c>
      <c r="B371" s="207" t="s">
        <v>332</v>
      </c>
      <c r="D371" s="46" t="s">
        <v>1056</v>
      </c>
    </row>
    <row r="372" spans="1:4" ht="24.6" x14ac:dyDescent="0.25">
      <c r="A372" s="199">
        <v>326</v>
      </c>
      <c r="B372" s="207" t="s">
        <v>333</v>
      </c>
      <c r="D372" s="46" t="s">
        <v>1057</v>
      </c>
    </row>
    <row r="373" spans="1:4" x14ac:dyDescent="0.25">
      <c r="A373" s="199">
        <v>327</v>
      </c>
      <c r="B373" s="238" t="s">
        <v>122</v>
      </c>
      <c r="D373" s="46" t="s">
        <v>1058</v>
      </c>
    </row>
    <row r="374" spans="1:4" x14ac:dyDescent="0.25">
      <c r="A374" s="199">
        <v>328</v>
      </c>
      <c r="B374" s="236" t="s">
        <v>123</v>
      </c>
      <c r="D374" s="46" t="s">
        <v>1059</v>
      </c>
    </row>
    <row r="375" spans="1:4" x14ac:dyDescent="0.25">
      <c r="A375" s="199">
        <v>329</v>
      </c>
      <c r="B375" s="236" t="s">
        <v>124</v>
      </c>
      <c r="D375" s="46" t="s">
        <v>1060</v>
      </c>
    </row>
    <row r="376" spans="1:4" x14ac:dyDescent="0.25">
      <c r="A376" s="199">
        <v>330</v>
      </c>
      <c r="B376" s="236" t="s">
        <v>125</v>
      </c>
      <c r="D376" s="46" t="s">
        <v>1061</v>
      </c>
    </row>
    <row r="377" spans="1:4" x14ac:dyDescent="0.25">
      <c r="A377" s="199">
        <v>331</v>
      </c>
      <c r="B377" s="236" t="s">
        <v>126</v>
      </c>
      <c r="D377" s="46" t="s">
        <v>1062</v>
      </c>
    </row>
    <row r="378" spans="1:4" x14ac:dyDescent="0.25">
      <c r="A378" s="199">
        <v>332</v>
      </c>
      <c r="B378" s="236" t="s">
        <v>127</v>
      </c>
      <c r="D378" s="46" t="s">
        <v>1063</v>
      </c>
    </row>
    <row r="379" spans="1:4" x14ac:dyDescent="0.25">
      <c r="A379" s="199">
        <v>333</v>
      </c>
      <c r="B379" s="236" t="s">
        <v>128</v>
      </c>
      <c r="D379" s="46" t="s">
        <v>1064</v>
      </c>
    </row>
    <row r="380" spans="1:4" x14ac:dyDescent="0.25">
      <c r="A380" s="199">
        <v>334</v>
      </c>
      <c r="B380" s="236" t="s">
        <v>129</v>
      </c>
      <c r="D380" s="46" t="s">
        <v>1065</v>
      </c>
    </row>
    <row r="381" spans="1:4" x14ac:dyDescent="0.25">
      <c r="A381" s="199">
        <v>335</v>
      </c>
      <c r="B381" s="236" t="s">
        <v>130</v>
      </c>
      <c r="D381" s="46" t="s">
        <v>1066</v>
      </c>
    </row>
    <row r="382" spans="1:4" x14ac:dyDescent="0.25">
      <c r="A382" s="199">
        <v>336</v>
      </c>
      <c r="B382" s="236" t="s">
        <v>131</v>
      </c>
      <c r="D382" s="46" t="s">
        <v>1067</v>
      </c>
    </row>
    <row r="383" spans="1:4" x14ac:dyDescent="0.25">
      <c r="A383" s="199">
        <v>337</v>
      </c>
      <c r="B383" s="236" t="s">
        <v>132</v>
      </c>
      <c r="D383" s="46" t="s">
        <v>1068</v>
      </c>
    </row>
    <row r="384" spans="1:4" x14ac:dyDescent="0.25">
      <c r="A384" s="199">
        <v>338</v>
      </c>
      <c r="B384" s="236" t="s">
        <v>133</v>
      </c>
      <c r="D384" s="46" t="s">
        <v>1069</v>
      </c>
    </row>
    <row r="385" spans="1:4" x14ac:dyDescent="0.25">
      <c r="A385" s="199">
        <v>339</v>
      </c>
      <c r="B385" s="236" t="s">
        <v>134</v>
      </c>
      <c r="D385" s="46" t="s">
        <v>1070</v>
      </c>
    </row>
    <row r="386" spans="1:4" x14ac:dyDescent="0.25">
      <c r="A386" s="199">
        <v>340</v>
      </c>
      <c r="B386" s="236" t="s">
        <v>135</v>
      </c>
      <c r="D386" s="46" t="s">
        <v>1071</v>
      </c>
    </row>
    <row r="387" spans="1:4" x14ac:dyDescent="0.25">
      <c r="A387" s="199">
        <v>341</v>
      </c>
      <c r="B387" s="236" t="s">
        <v>136</v>
      </c>
      <c r="D387" s="46" t="s">
        <v>1072</v>
      </c>
    </row>
    <row r="388" spans="1:4" x14ac:dyDescent="0.25">
      <c r="A388" s="199">
        <v>342</v>
      </c>
      <c r="B388" s="236" t="s">
        <v>137</v>
      </c>
      <c r="D388" s="46" t="s">
        <v>1073</v>
      </c>
    </row>
    <row r="389" spans="1:4" x14ac:dyDescent="0.25">
      <c r="A389" s="199">
        <v>343</v>
      </c>
      <c r="B389" s="236" t="s">
        <v>138</v>
      </c>
      <c r="D389" s="46" t="s">
        <v>1074</v>
      </c>
    </row>
    <row r="390" spans="1:4" x14ac:dyDescent="0.25">
      <c r="A390" s="199">
        <v>344</v>
      </c>
      <c r="B390" s="236" t="s">
        <v>139</v>
      </c>
      <c r="D390" s="46" t="s">
        <v>1075</v>
      </c>
    </row>
    <row r="391" spans="1:4" x14ac:dyDescent="0.25">
      <c r="A391" s="199">
        <v>345</v>
      </c>
      <c r="B391" s="236" t="s">
        <v>140</v>
      </c>
      <c r="D391" s="46" t="s">
        <v>1076</v>
      </c>
    </row>
    <row r="392" spans="1:4" x14ac:dyDescent="0.25">
      <c r="A392" s="199">
        <v>346</v>
      </c>
      <c r="B392" s="236" t="s">
        <v>141</v>
      </c>
      <c r="D392" s="46" t="s">
        <v>1077</v>
      </c>
    </row>
    <row r="393" spans="1:4" x14ac:dyDescent="0.25">
      <c r="A393" s="199">
        <v>347</v>
      </c>
      <c r="B393" s="236" t="s">
        <v>142</v>
      </c>
      <c r="D393" s="46" t="s">
        <v>1078</v>
      </c>
    </row>
    <row r="394" spans="1:4" x14ac:dyDescent="0.25">
      <c r="A394" s="199">
        <v>348</v>
      </c>
      <c r="B394" s="236" t="s">
        <v>143</v>
      </c>
      <c r="D394" s="46" t="s">
        <v>1079</v>
      </c>
    </row>
    <row r="395" spans="1:4" x14ac:dyDescent="0.25">
      <c r="A395" s="199">
        <v>349</v>
      </c>
      <c r="B395" s="154" t="s">
        <v>144</v>
      </c>
      <c r="D395" s="46" t="s">
        <v>1080</v>
      </c>
    </row>
    <row r="396" spans="1:4" x14ac:dyDescent="0.25">
      <c r="A396" s="199">
        <v>350</v>
      </c>
      <c r="B396" s="236" t="s">
        <v>145</v>
      </c>
      <c r="D396" s="46" t="s">
        <v>1081</v>
      </c>
    </row>
    <row r="397" spans="1:4" x14ac:dyDescent="0.25">
      <c r="A397" s="199">
        <v>351</v>
      </c>
      <c r="B397" s="236" t="s">
        <v>146</v>
      </c>
      <c r="D397" s="46" t="s">
        <v>1082</v>
      </c>
    </row>
    <row r="398" spans="1:4" x14ac:dyDescent="0.25">
      <c r="A398" s="199">
        <v>352</v>
      </c>
      <c r="B398" s="236" t="s">
        <v>147</v>
      </c>
      <c r="D398" s="46" t="s">
        <v>1083</v>
      </c>
    </row>
    <row r="399" spans="1:4" x14ac:dyDescent="0.25">
      <c r="A399" s="199">
        <v>353</v>
      </c>
      <c r="B399" s="236" t="s">
        <v>148</v>
      </c>
      <c r="D399" s="46" t="s">
        <v>1084</v>
      </c>
    </row>
    <row r="400" spans="1:4" x14ac:dyDescent="0.25">
      <c r="A400" s="199">
        <v>354</v>
      </c>
      <c r="B400" s="236" t="s">
        <v>149</v>
      </c>
      <c r="D400" s="46" t="s">
        <v>1085</v>
      </c>
    </row>
    <row r="401" spans="1:8" x14ac:dyDescent="0.25">
      <c r="A401" s="199">
        <v>355</v>
      </c>
      <c r="B401" s="154" t="s">
        <v>360</v>
      </c>
      <c r="D401" s="46" t="s">
        <v>1086</v>
      </c>
    </row>
    <row r="402" spans="1:8" x14ac:dyDescent="0.25">
      <c r="A402" s="199">
        <v>356</v>
      </c>
      <c r="B402" s="154" t="s">
        <v>421</v>
      </c>
      <c r="D402" s="46" t="s">
        <v>1087</v>
      </c>
    </row>
    <row r="403" spans="1:8" x14ac:dyDescent="0.25">
      <c r="A403" s="199">
        <v>357</v>
      </c>
      <c r="B403" s="237" t="s">
        <v>498</v>
      </c>
      <c r="D403" s="46" t="s">
        <v>1088</v>
      </c>
    </row>
    <row r="404" spans="1:8" x14ac:dyDescent="0.25">
      <c r="A404" s="199">
        <v>358</v>
      </c>
      <c r="B404" s="154" t="s">
        <v>362</v>
      </c>
      <c r="D404" s="46" t="s">
        <v>1089</v>
      </c>
    </row>
    <row r="405" spans="1:8" x14ac:dyDescent="0.25">
      <c r="A405" s="199">
        <v>359</v>
      </c>
      <c r="B405" s="154" t="s">
        <v>363</v>
      </c>
      <c r="D405" s="46" t="s">
        <v>1090</v>
      </c>
    </row>
    <row r="406" spans="1:8" x14ac:dyDescent="0.25">
      <c r="A406" s="199">
        <v>360</v>
      </c>
      <c r="B406" s="236" t="s">
        <v>103</v>
      </c>
      <c r="D406" s="46" t="s">
        <v>1091</v>
      </c>
      <c r="E406" s="46" t="str">
        <f>EUwideConstants!A45</f>
        <v>Yes</v>
      </c>
    </row>
    <row r="407" spans="1:8" x14ac:dyDescent="0.25">
      <c r="B407" s="154" t="s">
        <v>104</v>
      </c>
      <c r="D407" s="46" t="s">
        <v>1092</v>
      </c>
      <c r="E407" s="46" t="str">
        <f>EUwideConstants!A46</f>
        <v>No</v>
      </c>
    </row>
    <row r="408" spans="1:8" x14ac:dyDescent="0.25">
      <c r="A408" s="199">
        <v>361</v>
      </c>
      <c r="B408" s="154" t="s">
        <v>352</v>
      </c>
      <c r="D408" s="46" t="s">
        <v>1093</v>
      </c>
      <c r="F408" s="46" t="str">
        <f>EUwideConstants!A52</f>
        <v>Not Applicable</v>
      </c>
      <c r="H408" s="46" t="str">
        <f>EUwideConstants!A62</f>
        <v>Not Applicable</v>
      </c>
    </row>
    <row r="409" spans="1:8" x14ac:dyDescent="0.25">
      <c r="A409" s="199">
        <v>362</v>
      </c>
      <c r="B409" s="236" t="s">
        <v>56</v>
      </c>
      <c r="D409" s="46" t="s">
        <v>1094</v>
      </c>
    </row>
    <row r="410" spans="1:8" x14ac:dyDescent="0.25">
      <c r="A410" s="199">
        <v>363</v>
      </c>
      <c r="B410" s="236" t="s">
        <v>350</v>
      </c>
      <c r="D410" s="46" t="s">
        <v>1095</v>
      </c>
    </row>
    <row r="411" spans="1:8" x14ac:dyDescent="0.25">
      <c r="A411" s="199">
        <v>364</v>
      </c>
      <c r="B411" s="236" t="s">
        <v>107</v>
      </c>
      <c r="D411" s="46" t="s">
        <v>1096</v>
      </c>
    </row>
    <row r="412" spans="1:8" x14ac:dyDescent="0.25">
      <c r="A412" s="199">
        <v>365</v>
      </c>
      <c r="B412" s="154" t="s">
        <v>110</v>
      </c>
      <c r="D412" s="46" t="s">
        <v>1097</v>
      </c>
    </row>
    <row r="413" spans="1:8" x14ac:dyDescent="0.25">
      <c r="A413" s="199">
        <v>366</v>
      </c>
      <c r="B413" s="154" t="s">
        <v>109</v>
      </c>
      <c r="D413" s="46" t="s">
        <v>1098</v>
      </c>
    </row>
    <row r="414" spans="1:8" x14ac:dyDescent="0.25">
      <c r="A414" s="199">
        <v>367</v>
      </c>
      <c r="B414" s="236" t="s">
        <v>353</v>
      </c>
      <c r="D414" s="46" t="s">
        <v>1099</v>
      </c>
    </row>
    <row r="415" spans="1:8" x14ac:dyDescent="0.25">
      <c r="A415" s="199">
        <v>368</v>
      </c>
      <c r="B415" s="236" t="s">
        <v>354</v>
      </c>
      <c r="D415" s="46" t="s">
        <v>1100</v>
      </c>
    </row>
    <row r="416" spans="1:8" x14ac:dyDescent="0.25">
      <c r="A416" s="199">
        <v>369</v>
      </c>
      <c r="B416" s="237" t="s">
        <v>385</v>
      </c>
      <c r="D416" s="46" t="s">
        <v>1101</v>
      </c>
    </row>
    <row r="417" spans="1:4" x14ac:dyDescent="0.25">
      <c r="A417" s="199">
        <v>370</v>
      </c>
      <c r="B417" s="238" t="s">
        <v>443</v>
      </c>
      <c r="D417" s="46" t="s">
        <v>1102</v>
      </c>
    </row>
    <row r="418" spans="1:4" x14ac:dyDescent="0.25">
      <c r="A418" s="199">
        <v>371</v>
      </c>
      <c r="B418" s="239" t="s">
        <v>446</v>
      </c>
      <c r="D418" s="46" t="s">
        <v>1103</v>
      </c>
    </row>
    <row r="419" spans="1:4" ht="22.8" x14ac:dyDescent="0.25">
      <c r="A419" s="199">
        <v>372</v>
      </c>
      <c r="B419" s="240" t="s">
        <v>313</v>
      </c>
    </row>
    <row r="420" spans="1:4" x14ac:dyDescent="0.25">
      <c r="A420" s="199">
        <v>373</v>
      </c>
      <c r="B420" s="153" t="s">
        <v>315</v>
      </c>
    </row>
    <row r="421" spans="1:4" x14ac:dyDescent="0.25">
      <c r="A421" s="199">
        <v>374</v>
      </c>
      <c r="B421" s="155" t="s">
        <v>454</v>
      </c>
    </row>
    <row r="422" spans="1:4" x14ac:dyDescent="0.25">
      <c r="A422" s="199">
        <v>375</v>
      </c>
      <c r="B422" s="241" t="s">
        <v>314</v>
      </c>
    </row>
    <row r="423" spans="1:4" x14ac:dyDescent="0.25">
      <c r="A423" s="199">
        <v>375</v>
      </c>
      <c r="B423" s="156" t="s">
        <v>392</v>
      </c>
    </row>
    <row r="424" spans="1:4" x14ac:dyDescent="0.25">
      <c r="A424" s="199">
        <v>377</v>
      </c>
      <c r="B424" s="156" t="s">
        <v>393</v>
      </c>
    </row>
    <row r="425" spans="1:4" x14ac:dyDescent="0.25">
      <c r="A425" s="199">
        <v>378</v>
      </c>
      <c r="B425" s="156" t="s">
        <v>394</v>
      </c>
    </row>
    <row r="426" spans="1:4" x14ac:dyDescent="0.25">
      <c r="A426" s="199">
        <v>379</v>
      </c>
      <c r="B426" s="156" t="s">
        <v>395</v>
      </c>
    </row>
    <row r="427" spans="1:4" x14ac:dyDescent="0.25">
      <c r="A427" s="199">
        <v>380</v>
      </c>
      <c r="B427" s="156" t="s">
        <v>396</v>
      </c>
    </row>
    <row r="428" spans="1:4" x14ac:dyDescent="0.25">
      <c r="A428" s="199">
        <v>381</v>
      </c>
      <c r="B428" s="156" t="s">
        <v>397</v>
      </c>
    </row>
    <row r="429" spans="1:4" x14ac:dyDescent="0.25">
      <c r="A429" s="199">
        <v>382</v>
      </c>
      <c r="B429" s="236" t="s">
        <v>151</v>
      </c>
    </row>
    <row r="430" spans="1:4" x14ac:dyDescent="0.25">
      <c r="A430" s="199">
        <v>383</v>
      </c>
      <c r="B430" s="263" t="s">
        <v>514</v>
      </c>
    </row>
    <row r="431" spans="1:4" x14ac:dyDescent="0.25">
      <c r="A431" s="199">
        <v>384</v>
      </c>
      <c r="B431" s="263" t="s">
        <v>515</v>
      </c>
    </row>
  </sheetData>
  <sheetProtection formatCells="0" formatColumns="0" formatRows="0"/>
  <autoFilter ref="A1:IT431" xr:uid="{00000000-0009-0000-0000-000008000000}"/>
  <phoneticPr fontId="7" type="noConversion"/>
  <hyperlinks>
    <hyperlink ref="B21" r:id="rId1" xr:uid="{00000000-0004-0000-0800-000001000000}"/>
    <hyperlink ref="B42" r:id="rId2" xr:uid="{2323C27D-D835-244E-B3B8-073FE74535E7}"/>
    <hyperlink ref="B40" r:id="rId3" xr:uid="{DFA1DC29-06F9-0D41-84FD-7733AB88358A}"/>
    <hyperlink ref="B36" r:id="rId4" xr:uid="{D9648712-9D2E-3940-8949-55B636AF9FC7}"/>
    <hyperlink ref="B34" r:id="rId5" xr:uid="{B328AFB5-5CA8-8942-A534-B46421F62E26}"/>
    <hyperlink ref="B18" r:id="rId6" xr:uid="{B4A75C46-A59B-024E-AC12-CC4543B6A474}"/>
    <hyperlink ref="B13" r:id="rId7" xr:uid="{826F4103-C317-E54F-8F37-27E058DD2DB2}"/>
    <hyperlink ref="B14" r:id="rId8" display="https://eur-lex.europa.eu/legal-content/EN/TXT/PDF/?uri=OJ:L_202500772" xr:uid="{72130E6B-AE19-42AB-AAA0-443BA5AE21A9}"/>
  </hyperlinks>
  <pageMargins left="0.7" right="0.7" top="0.78740157499999996" bottom="0.78740157499999996" header="0.3" footer="0.3"/>
  <pageSetup paperSize="9" orientation="portrait"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37</vt:i4>
      </vt:variant>
    </vt:vector>
  </HeadingPairs>
  <TitlesOfParts>
    <vt:vector size="48" baseType="lpstr">
      <vt:lpstr>Guidelines and Conditions</vt:lpstr>
      <vt:lpstr>READ ME How to use this file</vt:lpstr>
      <vt:lpstr>Opinion Statement</vt:lpstr>
      <vt:lpstr>Annex 1 - Findings</vt:lpstr>
      <vt:lpstr>Annex 2 - basis of work</vt:lpstr>
      <vt:lpstr>Annex 3 - Changes </vt:lpstr>
      <vt:lpstr>Accounting</vt:lpstr>
      <vt:lpstr>EUwideConstants</vt:lpstr>
      <vt:lpstr>Translations</vt:lpstr>
      <vt:lpstr>MSParameters</vt:lpstr>
      <vt:lpstr>VersionDocumentation</vt:lpstr>
      <vt:lpstr>'Guidelines and Conditions'!_GoBack</vt:lpstr>
      <vt:lpstr>accreditedcertified</vt:lpstr>
      <vt:lpstr>Accounting!Afdrukbereik</vt:lpstr>
      <vt:lpstr>'Annex 1 - Findings'!Afdrukbereik</vt:lpstr>
      <vt:lpstr>'Annex 2 - basis of work'!Afdrukbereik</vt:lpstr>
      <vt:lpstr>'Annex 3 - Changes '!Afdrukbereik</vt:lpstr>
      <vt:lpstr>'Guidelines and Conditions'!Afdrukbereik</vt:lpstr>
      <vt:lpstr>'Opinion Statement'!Afdrukbereik</vt:lpstr>
      <vt:lpstr>'READ ME How to use this file'!Afdrukbereik</vt:lpstr>
      <vt:lpstr>Annex1Activities</vt:lpstr>
      <vt:lpstr>Approvedmethodologies</vt:lpstr>
      <vt:lpstr>Category</vt:lpstr>
      <vt:lpstr>CompetentAuthority</vt:lpstr>
      <vt:lpstr>Cond_Exceptions</vt:lpstr>
      <vt:lpstr>Conditionality_YN</vt:lpstr>
      <vt:lpstr>conductaccredited</vt:lpstr>
      <vt:lpstr>conductaccredited2</vt:lpstr>
      <vt:lpstr>conductaccredited3</vt:lpstr>
      <vt:lpstr>EUconstNo</vt:lpstr>
      <vt:lpstr>EUConstYes</vt:lpstr>
      <vt:lpstr>InstallationName</vt:lpstr>
      <vt:lpstr>MMP_Approval</vt:lpstr>
      <vt:lpstr>OperatorName</vt:lpstr>
      <vt:lpstr>PrinciplesCompliance</vt:lpstr>
      <vt:lpstr>PrinciplesCompliance2</vt:lpstr>
      <vt:lpstr>PriniciplesCompliance2</vt:lpstr>
      <vt:lpstr>reportingyear</vt:lpstr>
      <vt:lpstr>RulesCompliance</vt:lpstr>
      <vt:lpstr>Rulescompliance2</vt:lpstr>
      <vt:lpstr>rulescompliance3</vt:lpstr>
      <vt:lpstr>rulescompliance4</vt:lpstr>
      <vt:lpstr>SelectYesNo</vt:lpstr>
      <vt:lpstr>sitevisit</vt:lpstr>
      <vt:lpstr>smalllowemitter</vt:lpstr>
      <vt:lpstr>Status_Recom</vt:lpstr>
      <vt:lpstr>TypeOfReport</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DECC</dc:creator>
  <cp:lastModifiedBy>Machtelt  Oudenes</cp:lastModifiedBy>
  <cp:lastPrinted>2020-08-20T16:49:38Z</cp:lastPrinted>
  <dcterms:created xsi:type="dcterms:W3CDTF">2005-01-10T08:03:50Z</dcterms:created>
  <dcterms:modified xsi:type="dcterms:W3CDTF">2025-12-22T08:38:01Z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