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gaviationcivile-my.sharepoint.com/personal/axel_lopau_aviation-civile_gouv_fr/Documents/20240918 - AFIR RTET/@Collecte des données/2025/VDef/"/>
    </mc:Choice>
  </mc:AlternateContent>
  <xr:revisionPtr revIDLastSave="2" documentId="8_{BBEEE65B-C99A-4010-A34A-910E7A69A73C}" xr6:coauthVersionLast="47" xr6:coauthVersionMax="47" xr10:uidLastSave="{D486EEDD-AF0A-48D6-9652-28FEEE0F80F7}"/>
  <bookViews>
    <workbookView xWindow="-120" yWindow="-120" windowWidth="38640" windowHeight="21120" activeTab="1" xr2:uid="{00000000-000D-0000-FFFF-FFFF00000000}"/>
  </bookViews>
  <sheets>
    <sheet name="Synthèse" sheetId="4" r:id="rId1"/>
    <sheet name="Données_Générales" sheetId="1" r:id="rId2"/>
    <sheet name="Données_AFIR" sheetId="2" r:id="rId3"/>
    <sheet name="Données_RTET" sheetId="6" r:id="rId4"/>
    <sheet name="Données_Tableau"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A2" i="2" s="1"/>
  <c r="A9" i="1"/>
  <c r="B21" i="2" l="1"/>
  <c r="A21" i="2" s="1"/>
  <c r="B22" i="2"/>
  <c r="A22" i="2" s="1"/>
  <c r="B23" i="2"/>
  <c r="A23" i="2" s="1"/>
  <c r="A2" i="1" l="1"/>
  <c r="A3" i="1"/>
  <c r="A4" i="1"/>
  <c r="A5" i="1"/>
  <c r="A6" i="1"/>
  <c r="A7" i="1"/>
  <c r="A8" i="1"/>
  <c r="B8" i="6"/>
  <c r="A8" i="6" s="1"/>
  <c r="B9" i="6"/>
  <c r="A9" i="6" s="1"/>
  <c r="B10" i="6"/>
  <c r="A10" i="6" s="1"/>
  <c r="B11" i="6"/>
  <c r="A11" i="6" s="1"/>
  <c r="B12" i="6"/>
  <c r="A12" i="6" s="1"/>
  <c r="B13" i="6"/>
  <c r="A13" i="6" s="1"/>
  <c r="B14" i="6"/>
  <c r="A14" i="6" s="1"/>
  <c r="B15" i="6"/>
  <c r="A15" i="6" s="1"/>
  <c r="B5" i="6"/>
  <c r="A5" i="6" s="1"/>
  <c r="B7" i="6" l="1"/>
  <c r="A7" i="6" s="1"/>
  <c r="B6" i="6"/>
  <c r="A6" i="6" s="1"/>
  <c r="B3" i="6"/>
  <c r="A3" i="6" s="1"/>
  <c r="B2" i="6"/>
  <c r="A2" i="6" s="1"/>
  <c r="B4" i="6"/>
  <c r="A4" i="6" s="1"/>
  <c r="B14" i="2"/>
  <c r="A14" i="2" s="1"/>
  <c r="B3" i="2"/>
  <c r="A3" i="2" s="1"/>
  <c r="B4" i="2"/>
  <c r="A4" i="2" s="1"/>
  <c r="B5" i="2"/>
  <c r="A5" i="2" s="1"/>
  <c r="B6" i="2"/>
  <c r="A6" i="2" s="1"/>
  <c r="B7" i="2"/>
  <c r="A7" i="2" s="1"/>
  <c r="B8" i="2"/>
  <c r="A8" i="2" s="1"/>
  <c r="B9" i="2"/>
  <c r="A9" i="2" s="1"/>
  <c r="B10" i="2"/>
  <c r="A10" i="2" s="1"/>
  <c r="B11" i="2"/>
  <c r="A11" i="2" s="1"/>
  <c r="B12" i="2"/>
  <c r="A12" i="2" s="1"/>
  <c r="B13" i="2"/>
  <c r="A13" i="2" s="1"/>
  <c r="B15" i="2"/>
  <c r="A15" i="2" s="1"/>
  <c r="B16" i="2"/>
  <c r="A16" i="2" s="1"/>
  <c r="B17" i="2"/>
  <c r="A17" i="2" s="1"/>
  <c r="B18" i="2"/>
  <c r="A18" i="2" s="1"/>
  <c r="B19" i="2"/>
  <c r="A19" i="2" s="1"/>
  <c r="B20" i="2"/>
  <c r="A20" i="2" s="1"/>
  <c r="E3" i="1" l="1"/>
  <c r="E4" i="1"/>
</calcChain>
</file>

<file path=xl/sharedStrings.xml><?xml version="1.0" encoding="utf-8"?>
<sst xmlns="http://schemas.openxmlformats.org/spreadsheetml/2006/main" count="247" uniqueCount="143">
  <si>
    <t>Collecte de données AFIR/RTET pour les aéroports</t>
  </si>
  <si>
    <t>Description :</t>
  </si>
  <si>
    <t>Structure du fichier :</t>
  </si>
  <si>
    <t xml:space="preserve">Instructions : </t>
  </si>
  <si>
    <t xml:space="preserve">Contacts : </t>
  </si>
  <si>
    <t>- Concernant des questions technique et/ou réglementaires : dta-afir-rtet-bf@aviation-civile.gouv.fr</t>
  </si>
  <si>
    <t xml:space="preserve">Date limite de soumissions : </t>
  </si>
  <si>
    <t>Index</t>
  </si>
  <si>
    <t>Demande</t>
  </si>
  <si>
    <t>Format demandé</t>
  </si>
  <si>
    <t>Information</t>
  </si>
  <si>
    <t>Code OACI</t>
  </si>
  <si>
    <t>Sélection (liste déroulante)</t>
  </si>
  <si>
    <t>LFKJ</t>
  </si>
  <si>
    <t xml:space="preserve">Nom de l'aéroport </t>
  </si>
  <si>
    <t>Autocomplétion (paramètre liste D2)</t>
  </si>
  <si>
    <t>Statut RTET  : Core / Comprehensive</t>
  </si>
  <si>
    <t>Nom de l'exploitant</t>
  </si>
  <si>
    <t xml:space="preserve">Texte à renseigner </t>
  </si>
  <si>
    <t xml:space="preserve">Nombre entier sans décimales </t>
  </si>
  <si>
    <t>Piste la plus longue</t>
  </si>
  <si>
    <t>Nombre entier avec deux décimales</t>
  </si>
  <si>
    <t>Aéroport Concerné</t>
  </si>
  <si>
    <t xml:space="preserve">Format demandé </t>
  </si>
  <si>
    <t>Donnée</t>
  </si>
  <si>
    <t>Commentaire éventuel</t>
  </si>
  <si>
    <t xml:space="preserve">Nombre de postes avions </t>
  </si>
  <si>
    <t>Nombre entier sans décimales</t>
  </si>
  <si>
    <t xml:space="preserve">Nombre de postes au large </t>
  </si>
  <si>
    <t>Texte à renseigner et/ou pièce jointe à fournir</t>
  </si>
  <si>
    <t>Booléen (Oui/non)</t>
  </si>
  <si>
    <t>Sélection (liste)</t>
  </si>
  <si>
    <t xml:space="preserve">Nombre de postes dotés de PCA au contact </t>
  </si>
  <si>
    <t>Dont thermiques</t>
  </si>
  <si>
    <t>Dont électriques</t>
  </si>
  <si>
    <t>Nom de l'aéroport</t>
  </si>
  <si>
    <t>Global_Central</t>
  </si>
  <si>
    <t>Ajaccio Napoleon Bonaparte Airport</t>
  </si>
  <si>
    <t>Global</t>
  </si>
  <si>
    <t>LFKB</t>
  </si>
  <si>
    <t>Bastia - Poretta Airport</t>
  </si>
  <si>
    <t>LFOB</t>
  </si>
  <si>
    <t>Beauvais-Tillé</t>
  </si>
  <si>
    <t>LFBZ</t>
  </si>
  <si>
    <t>Biarritz Pays Basque Airport</t>
  </si>
  <si>
    <t>LFBD</t>
  </si>
  <si>
    <t>Bordeaux-Merignac Airport</t>
  </si>
  <si>
    <t>Central</t>
  </si>
  <si>
    <t>LFRB</t>
  </si>
  <si>
    <t>Brest Bretagne Airport</t>
  </si>
  <si>
    <t>LFRK</t>
  </si>
  <si>
    <t>Caen - Carpiquet Airport</t>
  </si>
  <si>
    <t>SOCA</t>
  </si>
  <si>
    <t>Cayenne - Felix Eboue Airport</t>
  </si>
  <si>
    <t>LFOK</t>
  </si>
  <si>
    <t>Chalons-Vatry</t>
  </si>
  <si>
    <t>LFLC</t>
  </si>
  <si>
    <t>Clermont-Ferrand Auvergne Airport</t>
  </si>
  <si>
    <t>LFSB</t>
  </si>
  <si>
    <t>EuroAirport Basel Mulhouse Freiburg</t>
  </si>
  <si>
    <t>LFBH</t>
  </si>
  <si>
    <t>La Rochelle - Ile de Re Airport</t>
  </si>
  <si>
    <t>LFQQ</t>
  </si>
  <si>
    <t>Lille Airport (Lille-Lesquin Airport)</t>
  </si>
  <si>
    <t>LFBL</t>
  </si>
  <si>
    <t>Limoges - Bellegarde Airport</t>
  </si>
  <si>
    <t>LFLL</t>
  </si>
  <si>
    <t>Lyon-Saint-Exupery Airport</t>
  </si>
  <si>
    <t>LFML</t>
  </si>
  <si>
    <t>Marseille Provence Airport</t>
  </si>
  <si>
    <t>TFFF</t>
  </si>
  <si>
    <t>Martinique Aime Cesaire International Airport</t>
  </si>
  <si>
    <t>FMCZ</t>
  </si>
  <si>
    <t>Mayotte Marcel Henry Airport</t>
  </si>
  <si>
    <t>LFMT</t>
  </si>
  <si>
    <t>Montpellier-Mediterranee Airport (Frejorgues Airport)</t>
  </si>
  <si>
    <t>LFRS</t>
  </si>
  <si>
    <t>Nantes Atlantique Airport</t>
  </si>
  <si>
    <t>LFMN</t>
  </si>
  <si>
    <t>Nice Cote d'Azur Airport</t>
  </si>
  <si>
    <t>LFPG</t>
  </si>
  <si>
    <t>Paris Charles de Gaulle Airport</t>
  </si>
  <si>
    <t>LFPO</t>
  </si>
  <si>
    <t>Paris-Orly</t>
  </si>
  <si>
    <t>TFFR</t>
  </si>
  <si>
    <t>Guadeloupe - Pole Caraibes Airport</t>
  </si>
  <si>
    <t>FMEE</t>
  </si>
  <si>
    <t>Roland Garros Airport</t>
  </si>
  <si>
    <t>LFST</t>
  </si>
  <si>
    <t>Strasbourg Airport</t>
  </si>
  <si>
    <t>LFBO</t>
  </si>
  <si>
    <t>Toulouse-Blagnac Airport</t>
  </si>
  <si>
    <t xml:space="preserve">Dont côté piste </t>
  </si>
  <si>
    <t>Dont côté ville</t>
  </si>
  <si>
    <t xml:space="preserve">Calendrier prévisionnel pour l'équipement </t>
  </si>
  <si>
    <t>Dont côté piste</t>
  </si>
  <si>
    <t xml:space="preserve">Puissance maximale pour chaque station </t>
  </si>
  <si>
    <t xml:space="preserve">Nombre de stations de recharge pour véhicules électriques </t>
  </si>
  <si>
    <t>Stations de ravitaillement hydrogène pour véhicules</t>
  </si>
  <si>
    <t xml:space="preserve">Projet de déploiement pour l'alimentation électrique directe des avions </t>
  </si>
  <si>
    <t xml:space="preserve">Dont électrifiés par moyen mobile </t>
  </si>
  <si>
    <t>Nombre de groupes électrogènes mobiles (GPU)</t>
  </si>
  <si>
    <t>Projets d'acquisition de nouveaux groupes électrogènes mobiles (GPU)</t>
  </si>
  <si>
    <t>Nombre de postes dotés d'air conditionnée (PCA)</t>
  </si>
  <si>
    <t>Puissance maximale pour chaque poste (au contact et au large)</t>
  </si>
  <si>
    <t>Nombre prévu (dont thermiques et électriques)</t>
  </si>
  <si>
    <t>31 mars de chaque année</t>
  </si>
  <si>
    <t>Identification de l'aérodrome</t>
  </si>
  <si>
    <t>Identification de l'exploitant</t>
  </si>
  <si>
    <t>Précision</t>
  </si>
  <si>
    <r>
      <t xml:space="preserve">RTET - Art.34, c) : tout aéroport du réseau transeuropéen de transport dispose </t>
    </r>
    <r>
      <rPr>
        <b/>
        <sz val="11"/>
        <color theme="1"/>
        <rFont val="Arial"/>
        <family val="2"/>
      </rPr>
      <t>d’au moins un terminal de fret</t>
    </r>
    <r>
      <rPr>
        <sz val="11"/>
        <color theme="1"/>
        <rFont val="Arial"/>
        <family val="2"/>
      </rPr>
      <t xml:space="preserve"> qui soit ouvert à tous les opérateurs et utilisateurs de manière non discriminatoire et qui applique des redevances transparentes et non discriminatoires ; </t>
    </r>
  </si>
  <si>
    <r>
      <t xml:space="preserve">RTET - Art 34. b) : les aéroports du réseau transeuropéen de transport dont le volume annuel total de trafic de voyageurs est supérieur à quatre millions et inférieur à douze millions de voyageurs soient reliés au réseau ferroviaire transeuropéen ou, lorsque l’aéroport est situé dans un nœud urbain du réseau ferroviaire transeuropéen ou à proximité de celui-ci, à ce nœud urbain, par </t>
    </r>
    <r>
      <rPr>
        <b/>
        <sz val="11"/>
        <color theme="1"/>
        <rFont val="Arial"/>
        <family val="2"/>
      </rPr>
      <t>chemin de fer, métro, train léger, tramway ou téléphérique ou, à titre exceptionnel, par d’autres solutions de transport public à émissions nulles</t>
    </r>
    <r>
      <rPr>
        <sz val="11"/>
        <color theme="1"/>
        <rFont val="Arial"/>
        <family val="2"/>
      </rPr>
      <t>, au plus tard le 31 décembre 2050, sauf lorsque des contraintes géographiques spécifiques ou des contraintes physiques importantes empêchent de telles connexions ;</t>
    </r>
  </si>
  <si>
    <r>
      <t xml:space="preserve">RTET - Art 34. b) : les aéroports du réseau transeuropéen de transport dont le volume annuel total de trafic de voyageurs est supérieur à quatre millions et inférieur à douze millions de voyageurs soient </t>
    </r>
    <r>
      <rPr>
        <b/>
        <sz val="11"/>
        <color theme="1"/>
        <rFont val="Arial"/>
        <family val="2"/>
      </rPr>
      <t>reliés au réseau ferroviaire transeuropéen ou, lorsque l’aéroport est situé dans un nœud urbain du réseau ferroviaire transeuropéen ou à proximité de celui-ci, à ce nœud urbain</t>
    </r>
    <r>
      <rPr>
        <sz val="11"/>
        <color theme="1"/>
        <rFont val="Arial"/>
        <family val="2"/>
      </rPr>
      <t xml:space="preserve">, par chemin de fer, métro, train léger, tramway ou téléphérique ou, à titre exceptionnel, par d’autres solutions de transport public à émissions nulles, au plus tard le 31 décembre 2050, sauf lorsque des contraintes géographiques spécifiques ou des contraintes physiques importantes empêchent de telles connexions ;
RTET - Art. 35, a)  : les aéroports du réseau transeuropéen de transport dont le volume annuel total du trafic de voyageurs est </t>
    </r>
    <r>
      <rPr>
        <b/>
        <sz val="11"/>
        <color theme="1"/>
        <rFont val="Arial"/>
        <family val="2"/>
      </rPr>
      <t>supérieur à douze millions soient reliés au réseau transeuropéen de transport ferroviaire, y compris, dans la mesure du possible, le réseau ferroviaire à grande vitesse offrant des services longue distance</t>
    </r>
    <r>
      <rPr>
        <sz val="11"/>
        <color theme="1"/>
        <rFont val="Arial"/>
        <family val="2"/>
      </rPr>
      <t>, d’ici au 31 décembre 2040, sauf lorsque des contraintes géographiques spécifiques ou des contraintes physiques importantes empêchent de telles connexions ;</t>
    </r>
  </si>
  <si>
    <t>Connexion ferroviaire</t>
  </si>
  <si>
    <t xml:space="preserve">Sélection (liste) </t>
  </si>
  <si>
    <t>Méthode de connexion (si autre à question ci-dessus)</t>
  </si>
  <si>
    <t>Nombre de terminaux de fret multimodaux</t>
  </si>
  <si>
    <t xml:space="preserve">Terminaux de fret multimodaux connectés par rail </t>
  </si>
  <si>
    <r>
      <t xml:space="preserve">RTET - Art.37 : Les terminaux de fret multimodaux comprennent notamment : 
- a) des infrastructures </t>
    </r>
    <r>
      <rPr>
        <b/>
        <sz val="11"/>
        <color theme="1"/>
        <rFont val="Arial"/>
        <family val="2"/>
      </rPr>
      <t>reliant les différents modes de transpor</t>
    </r>
    <r>
      <rPr>
        <sz val="11"/>
        <color theme="1"/>
        <rFont val="Arial"/>
        <family val="2"/>
      </rPr>
      <t xml:space="preserve">t à l’intérieur d’un terminal et à proximité ; 
- b) des équipements tels que des grues, des convoyeurs ou d’autres </t>
    </r>
    <r>
      <rPr>
        <b/>
        <sz val="11"/>
        <color theme="1"/>
        <rFont val="Arial"/>
        <family val="2"/>
      </rPr>
      <t>dispositifs de transbordement permettant de déplacer le fret entre les différents modes de transport, de le positionner et de le stocker</t>
    </r>
    <r>
      <rPr>
        <sz val="11"/>
        <color theme="1"/>
        <rFont val="Arial"/>
        <family val="2"/>
      </rPr>
      <t xml:space="preserve"> ;
- c) des zones spécifiques, telles que la zone d’embarquement, la zone tampon intermédiaire et la zone d’attente, la zone de transbordement et les voies de circulation ou de chargement ; 
- d) des systèmes TIC pour les transports adéquats pour des opérations efficaces au sein du terminal, tels que ceux qui facilitent la planification des capacités de l’infrastructure, les opérations de transport, les connexions entre les modes et le transbordement; et
- e) des infrastructures pour carburants alternatifs. </t>
    </r>
  </si>
  <si>
    <t xml:space="preserve">Nombre de postes dotés de PCA au large </t>
  </si>
  <si>
    <t xml:space="preserve">Nombre de postes au contact </t>
  </si>
  <si>
    <t xml:space="preserve">1. Page Synthèse (actuelle) : Présentation et résumé des données
2. Page Données Générales : Informations de base sur l'aéroport
3. Page Données AFIR : Informations spécifiques au règlements AFIR 
4. Page Données RTET : Informations spécifique au règlement RTET
</t>
  </si>
  <si>
    <t xml:space="preserve">- Compléter les données 
- Utilisez les menus déroulants lorsqu'ils sont disponibles
- Important : Seules les cellules non grisées sont modifiables </t>
  </si>
  <si>
    <t>Catégorie de donnée</t>
  </si>
  <si>
    <t>RTET</t>
  </si>
  <si>
    <t>Dont fourniture par moyen mobile</t>
  </si>
  <si>
    <t>RTET - Art. 35, g) : disposer d’infrastructures assurant la fourniture d’air conditionné aux aéronefs en stationnement aux postes de stationnement éloignés, et aux postes de stationnement au contact dans les aéroports du réseau transeuropéen de transport dont le volume annuel total du trafic de voyageurs est inférieur à quatre millions</t>
  </si>
  <si>
    <t>AFIR - Art. 14 2° m)</t>
  </si>
  <si>
    <t>Pourcentage IRVE sur les parcs de stationnement côté ville</t>
  </si>
  <si>
    <t>Dont capacité journalière (en tonnes)</t>
  </si>
  <si>
    <t>Calendrier prévisionnel pour l'équipement</t>
  </si>
  <si>
    <t>Nombre de postes équipés pour le ravitaillement hydrogène directe des avions</t>
  </si>
  <si>
    <t>Mouvements 2025</t>
  </si>
  <si>
    <t>Nombre de passagers 2025 (Mpax)</t>
  </si>
  <si>
    <t>Fret 2025 (Tonnes)</t>
  </si>
  <si>
    <t>Ce fichier Excel est conçu pour la collecte et la synthèse des informations requises dans le cadre des réglementations européennes AFIR et RTET. Il permet aux exploitants d’aéroports de transmettre les données relatives à leurs infrastructures, à leur trafic, aux équipements en carburants alternatifs ainsi qu’à leur intégration dans le réseau transeuropéen de transport.
Certaines de ces données relèvent du champ défini par l’article L.6329‑2 du Code des transports. Dans ce cadre, la communication des informations correspondantes fait l’objet d’un encadrement spécifique. Les autres catégories de données, bien que requises auprès de la Commission Européenne pour assurer une vision complète et cohérente du dispositif, ne sont pas soumises au même régime.</t>
  </si>
  <si>
    <t>Code des transports - R.6329-1 1°</t>
  </si>
  <si>
    <t xml:space="preserve">Code des transports - R.6329-1 1° ; 
Art.2 AFIR : «poste de stationnement au contact»: un poste de stationnement situé dans une zone désignée de l’aire de trafic de l’aéroport, équipé d’une passerelle d’embarquement des passagers. </t>
  </si>
  <si>
    <t>Code des transports - R.6329-1 1° ;
Art.2 AFIR : «poste de stationnement au large»: un poste de stationnement situé dans une zone désignée de l’aire de trafic de l’aéroport qui n’est pas équipé d’une passerelle d’embarquement des passagers.</t>
  </si>
  <si>
    <r>
      <t>Code des transports - Art. L.6329-1 : I. - Les gestionnaires d'aéroports appartenant au réseau [...] assurent la fourniture d'électricité aux postes de stationnement au contact et, pour les aéroports comptabilisant plus de dix mille mouvements commerciaux par an au cours des trois dernières années, aux postes de stationnement au large, dans les conditions et selon le</t>
    </r>
    <r>
      <rPr>
        <b/>
        <sz val="11"/>
        <color theme="1"/>
        <rFont val="Arial"/>
        <family val="2"/>
      </rPr>
      <t xml:space="preserve"> calendrier définis aux paragraphes 1, 3 et 4 de l'article 12 du règlement (UE) 2023/1804</t>
    </r>
    <r>
      <rPr>
        <sz val="11"/>
        <color theme="1"/>
        <rFont val="Arial"/>
        <family val="2"/>
      </rPr>
      <t xml:space="preserve"> du Parlement européen et du Conseil du 13 septembre 2023 sur le déploiement d'une infrastructure pour carburants alternatifs et abrogeant la directive 2014/94/UE.</t>
    </r>
  </si>
  <si>
    <t>Code des transports - R.6329-1 2°</t>
  </si>
  <si>
    <t xml:space="preserve">Calendrier pour l'équipement des postes non pourvus, AFIR prévoit : 
 - 31 décembre 2024 pour l'équipement des postes au contact ; 
 - 31 décembre 2029 pour l'équipement des postes au large ;
- À partir du 1er janvier 2030, l’électricité fournie doit provenir du réseau électrique ou être produite sur place sans utiliser de combustibles fossiles. </t>
  </si>
  <si>
    <t xml:space="preserve">Dont électrifiés par moyen fixe (400 Hz ou 50 Hz)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</si>
</sst>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ptos Narrow"/>
      <family val="2"/>
      <scheme val="minor"/>
    </font>
    <font>
      <sz val="11"/>
      <color theme="1"/>
      <name val="Aptos Narrow"/>
      <family val="2"/>
      <scheme val="minor"/>
    </font>
    <font>
      <sz val="11"/>
      <color indexed="8"/>
      <name val="Aptos Narrow"/>
      <family val="2"/>
      <scheme val="minor"/>
    </font>
    <font>
      <sz val="11"/>
      <color theme="1"/>
      <name val="Arial"/>
      <family val="2"/>
    </font>
    <font>
      <sz val="10"/>
      <color theme="1"/>
      <name val="Arial"/>
      <family val="2"/>
    </font>
    <font>
      <sz val="10"/>
      <name val="Arial"/>
      <family val="2"/>
    </font>
    <font>
      <sz val="10"/>
      <color indexed="8"/>
      <name val="Aptos Narrow"/>
      <family val="2"/>
      <scheme val="minor"/>
    </font>
    <font>
      <sz val="10"/>
      <color theme="1"/>
      <name val="Aptos Narrow"/>
      <family val="2"/>
      <scheme val="minor"/>
    </font>
    <font>
      <b/>
      <sz val="10"/>
      <name val="Arial"/>
      <family val="2"/>
    </font>
    <font>
      <u/>
      <sz val="10"/>
      <color indexed="12"/>
      <name val="Arial"/>
      <family val="2"/>
    </font>
    <font>
      <b/>
      <sz val="16"/>
      <name val="Arial"/>
      <family val="2"/>
    </font>
    <font>
      <b/>
      <sz val="11"/>
      <color theme="1"/>
      <name val="Arial"/>
      <family val="2"/>
    </font>
    <font>
      <b/>
      <sz val="11"/>
      <name val="Arial"/>
      <family val="2"/>
    </font>
    <font>
      <sz val="8"/>
      <name val="Aptos Narrow"/>
      <family val="2"/>
      <scheme val="minor"/>
    </font>
    <font>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46">
    <xf numFmtId="0" fontId="0" fillId="0" borderId="0" xfId="0"/>
    <xf numFmtId="0" fontId="2" fillId="0" borderId="0" xfId="2"/>
    <xf numFmtId="0" fontId="5" fillId="0" borderId="0" xfId="2" applyFont="1" applyAlignment="1">
      <alignment horizontal="left" vertical="top" wrapText="1"/>
    </xf>
    <xf numFmtId="0" fontId="5" fillId="0" borderId="0" xfId="2" applyFont="1" applyAlignment="1">
      <alignment horizontal="left" vertical="center"/>
    </xf>
    <xf numFmtId="0" fontId="6" fillId="0" borderId="0" xfId="2" applyFont="1"/>
    <xf numFmtId="0" fontId="7" fillId="0" borderId="0" xfId="0" applyFont="1"/>
    <xf numFmtId="0" fontId="8" fillId="0" borderId="0" xfId="2" applyFont="1" applyAlignment="1">
      <alignment horizontal="left" vertical="center"/>
    </xf>
    <xf numFmtId="0" fontId="9" fillId="0" borderId="0" xfId="2" applyFont="1" applyAlignment="1">
      <alignment horizontal="left" vertical="center"/>
    </xf>
    <xf numFmtId="0" fontId="4" fillId="0" borderId="0" xfId="0" applyFont="1" applyAlignment="1">
      <alignment horizontal="left" vertical="top" wrapText="1"/>
    </xf>
    <xf numFmtId="0" fontId="4" fillId="0" borderId="0" xfId="0" quotePrefix="1" applyFont="1" applyAlignment="1">
      <alignment horizontal="left" vertical="top"/>
    </xf>
    <xf numFmtId="0" fontId="10" fillId="0" borderId="0" xfId="2" applyFont="1" applyAlignment="1">
      <alignment horizontal="left" vertical="center"/>
    </xf>
    <xf numFmtId="0" fontId="3" fillId="0" borderId="0" xfId="0" applyFont="1"/>
    <xf numFmtId="0" fontId="11" fillId="0" borderId="0" xfId="0" applyFont="1"/>
    <xf numFmtId="0" fontId="6" fillId="0" borderId="0" xfId="2" applyFont="1" applyAlignment="1"/>
    <xf numFmtId="0" fontId="5" fillId="0" borderId="0" xfId="2" applyFont="1" applyAlignment="1">
      <alignment vertical="top" wrapText="1"/>
    </xf>
    <xf numFmtId="0" fontId="4" fillId="0" borderId="0" xfId="0" applyFont="1" applyAlignment="1">
      <alignment vertical="top" wrapText="1"/>
    </xf>
    <xf numFmtId="0" fontId="4" fillId="0" borderId="0" xfId="0" quotePrefix="1" applyFont="1" applyAlignment="1">
      <alignment vertical="top" wrapText="1"/>
    </xf>
    <xf numFmtId="0" fontId="5" fillId="0" borderId="0" xfId="0" applyFont="1" applyAlignment="1">
      <alignment horizontal="left" vertical="top"/>
    </xf>
    <xf numFmtId="0" fontId="0" fillId="0" borderId="0" xfId="0" applyAlignment="1">
      <alignment horizontal="left"/>
    </xf>
    <xf numFmtId="0" fontId="12" fillId="0" borderId="0" xfId="0" applyFont="1" applyFill="1"/>
    <xf numFmtId="0" fontId="3" fillId="0" borderId="7" xfId="0" applyFont="1" applyFill="1" applyBorder="1" applyAlignment="1">
      <alignment horizontal="left" vertical="top"/>
    </xf>
    <xf numFmtId="0" fontId="3" fillId="0" borderId="1" xfId="0" applyFont="1" applyFill="1" applyBorder="1" applyAlignment="1">
      <alignment horizontal="left" vertical="top"/>
    </xf>
    <xf numFmtId="0" fontId="3" fillId="0" borderId="3" xfId="0" applyFont="1" applyFill="1" applyBorder="1" applyAlignment="1">
      <alignment horizontal="left" vertical="top"/>
    </xf>
    <xf numFmtId="0" fontId="3" fillId="0" borderId="0" xfId="0" applyFont="1" applyFill="1" applyAlignment="1">
      <alignment horizontal="left" vertical="top"/>
    </xf>
    <xf numFmtId="0" fontId="3" fillId="0" borderId="1" xfId="0" applyFont="1" applyFill="1" applyBorder="1" applyAlignment="1">
      <alignment horizontal="left" vertical="top" wrapText="1"/>
    </xf>
    <xf numFmtId="43" fontId="3" fillId="0" borderId="2" xfId="1" applyNumberFormat="1" applyFont="1" applyFill="1" applyBorder="1" applyAlignment="1">
      <alignment horizontal="left" vertical="top"/>
    </xf>
    <xf numFmtId="0" fontId="3" fillId="0" borderId="2" xfId="0" applyFont="1" applyFill="1" applyBorder="1" applyAlignment="1">
      <alignment horizontal="left" vertical="top"/>
    </xf>
    <xf numFmtId="43" fontId="3" fillId="0" borderId="1" xfId="1" applyNumberFormat="1" applyFont="1" applyFill="1" applyBorder="1" applyAlignment="1">
      <alignment horizontal="left" vertical="top"/>
    </xf>
    <xf numFmtId="43" fontId="3" fillId="0" borderId="6" xfId="1" applyNumberFormat="1" applyFont="1" applyFill="1" applyBorder="1" applyAlignment="1">
      <alignment horizontal="left" vertical="top"/>
    </xf>
    <xf numFmtId="0" fontId="3" fillId="0" borderId="0" xfId="0" applyFont="1" applyFill="1"/>
    <xf numFmtId="0" fontId="3" fillId="0" borderId="4" xfId="0" applyFont="1" applyFill="1" applyBorder="1" applyAlignment="1">
      <alignment horizontal="left" vertical="top"/>
    </xf>
    <xf numFmtId="0" fontId="3" fillId="0"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11" fillId="2" borderId="0" xfId="0" applyFont="1" applyFill="1" applyBorder="1"/>
    <xf numFmtId="0" fontId="12" fillId="3" borderId="0" xfId="0" applyFont="1" applyFill="1" applyBorder="1"/>
    <xf numFmtId="0" fontId="3" fillId="0" borderId="7" xfId="0" applyFont="1" applyFill="1" applyBorder="1"/>
    <xf numFmtId="0" fontId="3" fillId="0" borderId="1" xfId="0" applyFont="1" applyFill="1" applyBorder="1"/>
    <xf numFmtId="0" fontId="3" fillId="0" borderId="2" xfId="0" applyFont="1" applyFill="1" applyBorder="1"/>
    <xf numFmtId="43" fontId="3" fillId="0" borderId="2" xfId="1" applyFont="1" applyFill="1" applyBorder="1"/>
    <xf numFmtId="0" fontId="3" fillId="0" borderId="5" xfId="0" applyFont="1" applyFill="1" applyBorder="1"/>
    <xf numFmtId="0" fontId="3" fillId="0" borderId="6" xfId="0" applyFont="1" applyFill="1" applyBorder="1"/>
    <xf numFmtId="43" fontId="3" fillId="0" borderId="3" xfId="1" applyFont="1" applyFill="1" applyBorder="1"/>
    <xf numFmtId="0" fontId="11" fillId="3" borderId="0" xfId="0" applyFont="1" applyFill="1" applyBorder="1"/>
    <xf numFmtId="0" fontId="3" fillId="0" borderId="6" xfId="0" applyFont="1" applyFill="1" applyBorder="1" applyAlignment="1">
      <alignment horizontal="left" vertical="top" wrapText="1"/>
    </xf>
    <xf numFmtId="0" fontId="3" fillId="0" borderId="6" xfId="0" applyFont="1" applyFill="1" applyBorder="1" applyAlignment="1">
      <alignment horizontal="left" vertical="top"/>
    </xf>
  </cellXfs>
  <cellStyles count="3">
    <cellStyle name="Milliers" xfId="1" builtinId="3"/>
    <cellStyle name="Normal" xfId="0" builtinId="0"/>
    <cellStyle name="Normal 2" xfId="2" xr:uid="{61DA5EA5-7D6F-491D-BA2A-8F0F2C71F4C2}"/>
  </cellStyles>
  <dxfs count="28">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rder>
    </dxf>
    <dxf>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solid">
          <fgColor indexed="64"/>
          <bgColor theme="9" tint="0.59999389629810485"/>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5" formatCode="_-* #,##0.00_-;\-* #,##0.00_-;_-* &quot;-&quot;??_-;_-@_-"/>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auto="1"/>
        <name val="Arial"/>
        <family val="2"/>
        <scheme val="none"/>
      </font>
      <fill>
        <patternFill patternType="solid">
          <fgColor indexed="64"/>
          <bgColor theme="9" tint="0.59999389629810485"/>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b/>
        <i val="0"/>
        <strike val="0"/>
        <condense val="0"/>
        <extend val="0"/>
        <outline val="0"/>
        <shadow val="0"/>
        <u val="none"/>
        <vertAlign val="baseline"/>
        <sz val="11"/>
        <color theme="1"/>
        <name val="Arial"/>
        <family val="2"/>
        <scheme val="none"/>
      </font>
      <fill>
        <patternFill patternType="solid">
          <fgColor indexed="64"/>
          <bgColor theme="4" tint="0.79998168889431442"/>
        </patternFill>
      </fill>
    </dxf>
  </dxfs>
  <tableStyles count="0" defaultTableStyle="TableStyleMedium2" defaultPivotStyle="PivotStyleMedium9"/>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1571624</xdr:colOff>
      <xdr:row>0</xdr:row>
      <xdr:rowOff>801381</xdr:rowOff>
    </xdr:to>
    <xdr:pic>
      <xdr:nvPicPr>
        <xdr:cNvPr id="3" name="Image 2">
          <a:extLst>
            <a:ext uri="{FF2B5EF4-FFF2-40B4-BE49-F238E27FC236}">
              <a16:creationId xmlns:a16="http://schemas.microsoft.com/office/drawing/2014/main" id="{9E97280C-5AA1-9B1B-FA3B-FFA6D482B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619249" cy="8013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0F9DF96-BCFD-4E4B-A334-2A9042AABA83}" name="Données_Générales" displayName="Données_Générales" ref="A1:E9" totalsRowShown="0" headerRowDxfId="27" dataDxfId="26" tableBorderDxfId="25">
  <autoFilter ref="A1:E9" xr:uid="{40F9DF96-BCFD-4E4B-A334-2A9042AABA83}"/>
  <tableColumns count="5">
    <tableColumn id="1" xr3:uid="{B56F29C9-6CB1-49A9-99F1-65E3B220FE6D}" name="Index" dataDxfId="24">
      <calculatedColumnFormula>"ID - " &amp; LEFT($E$2,4) &amp; " - " &amp; LEFT(D2,3) &amp; " - " &amp;TEXT(ROW()-2, "000")</calculatedColumnFormula>
    </tableColumn>
    <tableColumn id="2" xr3:uid="{10413213-89EB-4F48-9C20-140E109EC887}" name="Demande" dataDxfId="23"/>
    <tableColumn id="3" xr3:uid="{30538EAC-B37C-45D8-B804-370ECA0C2FA6}" name="Format demandé" dataDxfId="22"/>
    <tableColumn id="4" xr3:uid="{FA564F0A-4E3E-46E9-BB09-6015B10DADC0}" name="Catégorie de donnée" dataDxfId="21"/>
    <tableColumn id="5" xr3:uid="{FDE591D8-A3A4-4B8E-A454-710AAA11767D}" name="Information" dataDxfId="20" dataCellStyle="Millier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E7ED7D-1E1B-4B31-80FC-0B350CC03E63}" name="Données_AFIR" displayName="Données_AFIR" ref="A1:G23" totalsRowShown="0" headerRowDxfId="19" dataDxfId="18" tableBorderDxfId="17">
  <autoFilter ref="A1:G23" xr:uid="{58E7ED7D-1E1B-4B31-80FC-0B350CC03E63}"/>
  <tableColumns count="7">
    <tableColumn id="1" xr3:uid="{C4788AA4-60C1-4CD6-8B2B-61298ADC6DB1}" name="Index" dataDxfId="16">
      <calculatedColumnFormula>"ID - " &amp; LEFT(B2,4) &amp; " - " &amp; LEFT(D2,3) &amp; " - " &amp;TEXT(ROW()-2, "000")</calculatedColumnFormula>
    </tableColumn>
    <tableColumn id="2" xr3:uid="{DFC0A4EF-8A4E-4F0E-89F7-3BFABA8B4EA7}" name="Aéroport Concerné" dataDxfId="15">
      <calculatedColumnFormula>IFERROR(Données_Générales!$E$2,"")</calculatedColumnFormula>
    </tableColumn>
    <tableColumn id="3" xr3:uid="{A0370ABE-27CE-4A99-AE19-897902B7069D}" name="Demande" dataDxfId="14"/>
    <tableColumn id="4" xr3:uid="{B08581D7-3BBB-4C9F-BEC3-429DAA072176}" name="Précision" dataDxfId="13"/>
    <tableColumn id="6" xr3:uid="{BA95E569-6732-4B80-BF51-253C3D94EB19}" name="Format demandé " dataDxfId="12"/>
    <tableColumn id="7" xr3:uid="{F08CC9EF-3C04-45DF-8D66-3C0F33FA47AC}" name="Donnée" dataDxfId="11" dataCellStyle="Milliers"/>
    <tableColumn id="8" xr3:uid="{20015A07-AA61-49B8-A04C-404BC63ACCA2}" name="Commentaire éventuel"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2CEAFA-BF10-41AD-B301-091D2CB8E6E9}" name="Données_RTET" displayName="Données_RTET" ref="A1:G15" totalsRowShown="0" headerRowDxfId="9" dataDxfId="8" tableBorderDxfId="7">
  <autoFilter ref="A1:G15" xr:uid="{352CEAFA-BF10-41AD-B301-091D2CB8E6E9}"/>
  <tableColumns count="7">
    <tableColumn id="1" xr3:uid="{D44AEB63-F72D-4CB4-ABAA-02BA8614CB3D}" name="Index" dataDxfId="6">
      <calculatedColumnFormula>"ID - " &amp; LEFT(B2,4) &amp; " - " &amp; LEFT(D2,3) &amp; " - " &amp;TEXT(ROW()-2, "000")</calculatedColumnFormula>
    </tableColumn>
    <tableColumn id="2" xr3:uid="{FA6784E0-0773-4B35-A669-5C288740EC0D}" name="Aéroport Concerné" dataDxfId="5">
      <calculatedColumnFormula>IFERROR(Données_Générales!$E$2,"")</calculatedColumnFormula>
    </tableColumn>
    <tableColumn id="3" xr3:uid="{348C207A-CE72-4FFB-A6DF-E3E085506623}" name="Demande" dataDxfId="4"/>
    <tableColumn id="4" xr3:uid="{31BAEB0C-821D-4DFA-A3E5-14FF3846910D}" name="Précision" dataDxfId="3"/>
    <tableColumn id="6" xr3:uid="{DCED5F3A-ADE7-4FF5-8C59-922BCDB46C88}" name="Format demandé " dataDxfId="2"/>
    <tableColumn id="7" xr3:uid="{C039F88C-78C6-486B-8139-F133C0AC6763}" name="Donnée" dataDxfId="1"/>
    <tableColumn id="8" xr3:uid="{D6D8C39D-FA71-491C-8BD6-93278F53C1AB}" name="Commentaire éventuel"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391B39-FDD6-4709-A240-8DE77B85E51D}" name="Données" displayName="Données" ref="A1:C28" totalsRowShown="0">
  <autoFilter ref="A1:C28" xr:uid="{D3391B39-FDD6-4709-A240-8DE77B85E51D}"/>
  <tableColumns count="3">
    <tableColumn id="1" xr3:uid="{77B96355-7E2B-4C68-BBAB-C09E9C6C5D51}" name="Code OACI"/>
    <tableColumn id="2" xr3:uid="{4CA6A16A-442C-4423-A9D7-CCCE0A8CFE25}" name="Nom de l'aéroport"/>
    <tableColumn id="3" xr3:uid="{E13A00C1-0F86-402E-957A-87D9C6367F1F}" name="Global_Central"/>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A410-95F5-4904-A9F3-907C96BD7D9A}">
  <dimension ref="A1:O51"/>
  <sheetViews>
    <sheetView showGridLines="0" zoomScale="85" zoomScaleNormal="85" workbookViewId="0">
      <selection activeCell="A3" sqref="A3"/>
    </sheetView>
  </sheetViews>
  <sheetFormatPr baseColWidth="10" defaultColWidth="11.28515625" defaultRowHeight="15" x14ac:dyDescent="0.25"/>
  <cols>
    <col min="1" max="1" width="24.28515625" customWidth="1"/>
    <col min="2" max="2" width="132.42578125" customWidth="1"/>
  </cols>
  <sheetData>
    <row r="1" spans="1:15" ht="66.599999999999994" customHeight="1" x14ac:dyDescent="0.25"/>
    <row r="2" spans="1:15" x14ac:dyDescent="0.25">
      <c r="A2" s="18"/>
    </row>
    <row r="3" spans="1:15" ht="20.25" x14ac:dyDescent="0.25">
      <c r="A3" s="10" t="s">
        <v>0</v>
      </c>
      <c r="B3" s="1"/>
      <c r="C3" s="1"/>
      <c r="D3" s="1"/>
      <c r="E3" s="1"/>
      <c r="F3" s="1"/>
      <c r="G3" s="1"/>
      <c r="H3" s="1"/>
      <c r="I3" s="1"/>
      <c r="J3" s="1"/>
      <c r="K3" s="1"/>
      <c r="L3" s="1"/>
      <c r="M3" s="1"/>
      <c r="N3" s="1"/>
      <c r="O3" s="1"/>
    </row>
    <row r="4" spans="1:15" ht="97.5" customHeight="1" x14ac:dyDescent="0.25">
      <c r="A4" s="2" t="s">
        <v>1</v>
      </c>
      <c r="B4" s="14" t="s">
        <v>135</v>
      </c>
      <c r="C4" s="13"/>
      <c r="D4" s="13"/>
      <c r="E4" s="13"/>
      <c r="F4" s="13"/>
      <c r="G4" s="13"/>
      <c r="H4" s="13"/>
      <c r="I4" s="13"/>
      <c r="J4" s="13"/>
      <c r="K4" s="13"/>
      <c r="L4" s="13"/>
      <c r="M4" s="13"/>
      <c r="N4" s="13"/>
      <c r="O4" s="13"/>
    </row>
    <row r="5" spans="1:15" ht="5.0999999999999996" customHeight="1" x14ac:dyDescent="0.25">
      <c r="A5" s="2"/>
      <c r="B5" s="2"/>
      <c r="C5" s="4"/>
      <c r="D5" s="4"/>
      <c r="E5" s="4"/>
      <c r="F5" s="4"/>
      <c r="G5" s="4"/>
      <c r="H5" s="4"/>
      <c r="I5" s="4"/>
      <c r="J5" s="4"/>
      <c r="K5" s="4"/>
      <c r="L5" s="4"/>
      <c r="M5" s="4"/>
      <c r="N5" s="4"/>
      <c r="O5" s="4"/>
    </row>
    <row r="6" spans="1:15" ht="63.75" x14ac:dyDescent="0.25">
      <c r="A6" s="2" t="s">
        <v>2</v>
      </c>
      <c r="B6" s="15" t="s">
        <v>121</v>
      </c>
      <c r="C6" s="15"/>
      <c r="D6" s="15"/>
      <c r="E6" s="15"/>
      <c r="F6" s="15"/>
      <c r="G6" s="15"/>
      <c r="H6" s="15"/>
      <c r="I6" s="15"/>
      <c r="J6" s="15"/>
      <c r="K6" s="15"/>
      <c r="L6" s="15"/>
      <c r="M6" s="15"/>
      <c r="N6" s="15"/>
      <c r="O6" s="15"/>
    </row>
    <row r="7" spans="1:15" ht="5.45" customHeight="1" x14ac:dyDescent="0.25">
      <c r="A7" s="2"/>
      <c r="B7" s="8"/>
      <c r="C7" s="8"/>
      <c r="D7" s="8"/>
      <c r="E7" s="8"/>
      <c r="F7" s="8"/>
      <c r="G7" s="8"/>
      <c r="H7" s="8"/>
      <c r="I7" s="8"/>
      <c r="J7" s="8"/>
      <c r="K7" s="8"/>
      <c r="L7" s="8"/>
      <c r="M7" s="8"/>
      <c r="N7" s="8"/>
      <c r="O7" s="8"/>
    </row>
    <row r="8" spans="1:15" ht="42" customHeight="1" x14ac:dyDescent="0.25">
      <c r="A8" s="2" t="s">
        <v>3</v>
      </c>
      <c r="B8" s="16" t="s">
        <v>122</v>
      </c>
      <c r="C8" s="15"/>
      <c r="D8" s="15"/>
      <c r="E8" s="15"/>
      <c r="F8" s="15"/>
      <c r="G8" s="15"/>
      <c r="H8" s="15"/>
      <c r="I8" s="15"/>
      <c r="J8" s="15"/>
      <c r="K8" s="15"/>
      <c r="L8" s="15"/>
      <c r="M8" s="15"/>
      <c r="N8" s="15"/>
      <c r="O8" s="15"/>
    </row>
    <row r="9" spans="1:15" ht="6" customHeight="1" x14ac:dyDescent="0.25">
      <c r="A9" s="2"/>
      <c r="B9" s="8"/>
      <c r="C9" s="8"/>
      <c r="D9" s="8"/>
      <c r="E9" s="8"/>
      <c r="F9" s="8"/>
      <c r="G9" s="8"/>
      <c r="H9" s="8"/>
      <c r="I9" s="8"/>
      <c r="J9" s="8"/>
      <c r="K9" s="8"/>
      <c r="L9" s="8"/>
      <c r="M9" s="8"/>
      <c r="N9" s="8"/>
      <c r="O9" s="8"/>
    </row>
    <row r="10" spans="1:15" x14ac:dyDescent="0.25">
      <c r="A10" s="2" t="s">
        <v>4</v>
      </c>
      <c r="B10" s="9" t="s">
        <v>5</v>
      </c>
      <c r="C10" s="8"/>
      <c r="D10" s="8"/>
      <c r="E10" s="8"/>
      <c r="F10" s="8"/>
      <c r="G10" s="8"/>
      <c r="H10" s="8"/>
      <c r="I10" s="8"/>
      <c r="J10" s="8"/>
      <c r="K10" s="8"/>
      <c r="L10" s="8"/>
      <c r="M10" s="8"/>
      <c r="N10" s="8"/>
      <c r="O10" s="8"/>
    </row>
    <row r="11" spans="1:15" ht="6" customHeight="1" x14ac:dyDescent="0.25">
      <c r="A11" s="2"/>
      <c r="B11" s="8"/>
      <c r="C11" s="8"/>
      <c r="D11" s="8"/>
      <c r="E11" s="8"/>
      <c r="F11" s="8"/>
      <c r="G11" s="8"/>
      <c r="H11" s="8"/>
      <c r="I11" s="8"/>
      <c r="J11" s="8"/>
      <c r="K11" s="8"/>
      <c r="L11" s="8"/>
      <c r="M11" s="8"/>
      <c r="N11" s="8"/>
      <c r="O11" s="8"/>
    </row>
    <row r="12" spans="1:15" ht="25.5" x14ac:dyDescent="0.25">
      <c r="A12" s="2" t="s">
        <v>6</v>
      </c>
      <c r="B12" s="17" t="s">
        <v>106</v>
      </c>
      <c r="C12" s="8"/>
      <c r="D12" s="8"/>
      <c r="E12" s="8"/>
      <c r="F12" s="8"/>
      <c r="G12" s="8"/>
      <c r="H12" s="8"/>
      <c r="I12" s="8"/>
      <c r="J12" s="8"/>
      <c r="K12" s="8"/>
      <c r="L12" s="8"/>
      <c r="M12" s="8"/>
      <c r="N12" s="8"/>
      <c r="O12" s="8"/>
    </row>
    <row r="13" spans="1:15" ht="62.45" customHeight="1" x14ac:dyDescent="0.25">
      <c r="A13" s="2"/>
      <c r="B13" s="8"/>
      <c r="C13" s="8"/>
      <c r="D13" s="8"/>
      <c r="E13" s="8"/>
      <c r="F13" s="8"/>
      <c r="G13" s="8"/>
      <c r="H13" s="8"/>
      <c r="I13" s="8"/>
      <c r="J13" s="8"/>
      <c r="K13" s="8"/>
      <c r="L13" s="8"/>
      <c r="M13" s="8"/>
      <c r="N13" s="8"/>
      <c r="O13" s="8"/>
    </row>
    <row r="14" spans="1:15" x14ac:dyDescent="0.25">
      <c r="A14" s="3"/>
      <c r="B14" s="4"/>
      <c r="C14" s="4"/>
      <c r="D14" s="3"/>
      <c r="E14" s="4"/>
      <c r="F14" s="4"/>
      <c r="G14" s="4"/>
      <c r="H14" s="4"/>
      <c r="I14" s="4"/>
      <c r="J14" s="4"/>
      <c r="K14" s="4"/>
      <c r="L14" s="4"/>
      <c r="M14" s="4"/>
      <c r="N14" s="4"/>
      <c r="O14" s="4"/>
    </row>
    <row r="15" spans="1:15" x14ac:dyDescent="0.25">
      <c r="A15" s="3"/>
      <c r="B15" s="4"/>
      <c r="C15" s="4"/>
      <c r="D15" s="3"/>
      <c r="E15" s="4"/>
      <c r="F15" s="4"/>
      <c r="G15" s="4"/>
      <c r="H15" s="4"/>
      <c r="I15" s="4"/>
      <c r="J15" s="4"/>
      <c r="K15" s="4"/>
      <c r="L15" s="4"/>
      <c r="M15" s="4"/>
      <c r="N15" s="4"/>
      <c r="O15" s="4"/>
    </row>
    <row r="16" spans="1:15" x14ac:dyDescent="0.25">
      <c r="A16" s="5"/>
      <c r="B16" s="5"/>
      <c r="C16" s="5"/>
      <c r="D16" s="5"/>
      <c r="E16" s="5"/>
      <c r="F16" s="5"/>
      <c r="G16" s="5"/>
      <c r="H16" s="5"/>
      <c r="I16" s="5"/>
      <c r="J16" s="5"/>
      <c r="K16" s="5"/>
      <c r="L16" s="5"/>
      <c r="M16" s="5"/>
      <c r="N16" s="5"/>
      <c r="O16" s="5"/>
    </row>
    <row r="17" spans="1:15" x14ac:dyDescent="0.25">
      <c r="A17" s="4"/>
      <c r="B17" s="6"/>
      <c r="C17" s="4"/>
      <c r="D17" s="4"/>
      <c r="E17" s="4"/>
      <c r="F17" s="4"/>
      <c r="G17" s="4"/>
      <c r="H17" s="4"/>
      <c r="I17" s="4"/>
      <c r="J17" s="4"/>
      <c r="K17" s="4"/>
      <c r="L17" s="4"/>
      <c r="M17" s="4"/>
      <c r="N17" s="4"/>
      <c r="O17" s="4"/>
    </row>
    <row r="18" spans="1:15" x14ac:dyDescent="0.25">
      <c r="A18" s="4"/>
      <c r="B18" s="4"/>
      <c r="C18" s="3"/>
      <c r="D18" s="4"/>
      <c r="E18" s="4"/>
      <c r="F18" s="4"/>
      <c r="G18" s="4"/>
      <c r="H18" s="4"/>
      <c r="I18" s="4"/>
      <c r="J18" s="4"/>
      <c r="K18" s="4"/>
      <c r="L18" s="4"/>
      <c r="M18" s="4"/>
      <c r="N18" s="4"/>
      <c r="O18" s="4"/>
    </row>
    <row r="19" spans="1:15" x14ac:dyDescent="0.25">
      <c r="A19" s="4"/>
      <c r="B19" s="6"/>
      <c r="C19" s="6"/>
      <c r="D19" s="6"/>
      <c r="E19" s="6"/>
      <c r="F19" s="4"/>
      <c r="G19" s="4"/>
      <c r="H19" s="4"/>
      <c r="I19" s="4"/>
      <c r="J19" s="4"/>
      <c r="K19" s="4"/>
      <c r="L19" s="4"/>
      <c r="M19" s="4"/>
      <c r="N19" s="4"/>
      <c r="O19" s="4"/>
    </row>
    <row r="20" spans="1:15" x14ac:dyDescent="0.25">
      <c r="A20" s="4"/>
      <c r="B20" s="7"/>
      <c r="C20" s="3"/>
      <c r="D20" s="3"/>
      <c r="E20" s="3"/>
      <c r="F20" s="4"/>
      <c r="G20" s="4"/>
      <c r="H20" s="4"/>
      <c r="I20" s="4"/>
      <c r="J20" s="4"/>
      <c r="K20" s="4"/>
      <c r="L20" s="4"/>
      <c r="M20" s="4"/>
      <c r="N20" s="4"/>
      <c r="O20" s="4"/>
    </row>
    <row r="21" spans="1:15" x14ac:dyDescent="0.25">
      <c r="A21" s="5"/>
      <c r="B21" s="5"/>
      <c r="C21" s="5"/>
      <c r="D21" s="5"/>
      <c r="E21" s="5"/>
      <c r="F21" s="5"/>
      <c r="G21" s="5"/>
      <c r="H21" s="5"/>
      <c r="I21" s="5"/>
      <c r="J21" s="5"/>
      <c r="K21" s="5"/>
      <c r="L21" s="5"/>
      <c r="M21" s="5"/>
      <c r="N21" s="5"/>
      <c r="O21" s="5"/>
    </row>
    <row r="22" spans="1:15" x14ac:dyDescent="0.25">
      <c r="A22" s="5"/>
      <c r="B22" s="5"/>
      <c r="C22" s="5"/>
      <c r="D22" s="5"/>
      <c r="E22" s="5"/>
      <c r="F22" s="5"/>
      <c r="G22" s="5"/>
      <c r="H22" s="5"/>
      <c r="I22" s="5"/>
      <c r="J22" s="5"/>
      <c r="K22" s="5"/>
      <c r="L22" s="5"/>
      <c r="M22" s="5"/>
      <c r="N22" s="5"/>
      <c r="O22" s="5"/>
    </row>
    <row r="23" spans="1:15" x14ac:dyDescent="0.25">
      <c r="A23" s="5"/>
      <c r="B23" s="5"/>
      <c r="C23" s="5"/>
      <c r="D23" s="5"/>
      <c r="E23" s="5"/>
      <c r="F23" s="5"/>
      <c r="G23" s="5"/>
      <c r="H23" s="5"/>
      <c r="I23" s="5"/>
      <c r="J23" s="5"/>
      <c r="K23" s="5"/>
      <c r="L23" s="5"/>
      <c r="M23" s="5"/>
      <c r="N23" s="5"/>
      <c r="O23" s="5"/>
    </row>
    <row r="24" spans="1:15" x14ac:dyDescent="0.25">
      <c r="A24" s="5"/>
      <c r="B24" s="5"/>
      <c r="C24" s="5"/>
      <c r="D24" s="5"/>
      <c r="E24" s="5"/>
      <c r="F24" s="5"/>
      <c r="G24" s="5"/>
      <c r="H24" s="5"/>
      <c r="I24" s="5"/>
      <c r="J24" s="5"/>
      <c r="K24" s="5"/>
      <c r="L24" s="5"/>
      <c r="M24" s="5"/>
      <c r="N24" s="5"/>
      <c r="O24" s="5"/>
    </row>
    <row r="25" spans="1:15" x14ac:dyDescent="0.25">
      <c r="A25" s="5"/>
      <c r="B25" s="5"/>
      <c r="C25" s="5"/>
      <c r="D25" s="5"/>
      <c r="E25" s="5"/>
      <c r="F25" s="5"/>
      <c r="G25" s="5"/>
      <c r="H25" s="5"/>
      <c r="I25" s="5"/>
      <c r="J25" s="5"/>
      <c r="K25" s="5"/>
      <c r="L25" s="5"/>
      <c r="M25" s="5"/>
      <c r="N25" s="5"/>
      <c r="O25" s="5"/>
    </row>
    <row r="26" spans="1:15" x14ac:dyDescent="0.25">
      <c r="A26" s="5"/>
      <c r="B26" s="5"/>
      <c r="C26" s="5"/>
      <c r="D26" s="5"/>
      <c r="E26" s="5"/>
      <c r="F26" s="5"/>
      <c r="G26" s="5"/>
      <c r="H26" s="5"/>
      <c r="I26" s="5"/>
      <c r="J26" s="5"/>
      <c r="K26" s="5"/>
      <c r="L26" s="5"/>
      <c r="M26" s="5"/>
      <c r="N26" s="5"/>
      <c r="O26" s="5"/>
    </row>
    <row r="27" spans="1:15" x14ac:dyDescent="0.25">
      <c r="A27" s="5"/>
      <c r="B27" s="5"/>
      <c r="C27" s="5"/>
      <c r="D27" s="5"/>
      <c r="E27" s="5"/>
      <c r="F27" s="5"/>
      <c r="G27" s="5"/>
      <c r="H27" s="5"/>
      <c r="I27" s="5"/>
      <c r="J27" s="5"/>
      <c r="K27" s="5"/>
      <c r="L27" s="5"/>
      <c r="M27" s="5"/>
      <c r="N27" s="5"/>
      <c r="O27" s="5"/>
    </row>
    <row r="28" spans="1:15" x14ac:dyDescent="0.25">
      <c r="A28" s="5"/>
      <c r="B28" s="5"/>
      <c r="C28" s="5"/>
      <c r="D28" s="5"/>
      <c r="E28" s="5"/>
      <c r="F28" s="5"/>
      <c r="G28" s="5"/>
      <c r="H28" s="5"/>
      <c r="I28" s="5"/>
      <c r="J28" s="5"/>
      <c r="K28" s="5"/>
      <c r="L28" s="5"/>
      <c r="M28" s="5"/>
      <c r="N28" s="5"/>
      <c r="O28" s="5"/>
    </row>
    <row r="29" spans="1:15" x14ac:dyDescent="0.25">
      <c r="A29" s="5"/>
      <c r="B29" s="5"/>
      <c r="C29" s="5"/>
      <c r="D29" s="5"/>
      <c r="E29" s="5"/>
      <c r="F29" s="5"/>
      <c r="G29" s="5"/>
      <c r="H29" s="5"/>
      <c r="I29" s="5"/>
      <c r="J29" s="5"/>
      <c r="K29" s="5"/>
      <c r="L29" s="5"/>
      <c r="M29" s="5"/>
      <c r="N29" s="5"/>
      <c r="O29" s="5"/>
    </row>
    <row r="30" spans="1:15" x14ac:dyDescent="0.25">
      <c r="A30" s="5"/>
      <c r="B30" s="5"/>
      <c r="C30" s="5"/>
      <c r="D30" s="5"/>
      <c r="E30" s="5"/>
      <c r="F30" s="5"/>
      <c r="G30" s="5"/>
      <c r="H30" s="5"/>
      <c r="I30" s="5"/>
      <c r="J30" s="5"/>
      <c r="K30" s="5"/>
      <c r="L30" s="5"/>
      <c r="M30" s="5"/>
      <c r="N30" s="5"/>
      <c r="O30" s="5"/>
    </row>
    <row r="31" spans="1:15" x14ac:dyDescent="0.25">
      <c r="A31" s="5"/>
      <c r="B31" s="5"/>
      <c r="C31" s="5"/>
      <c r="D31" s="5"/>
      <c r="E31" s="5"/>
      <c r="F31" s="5"/>
      <c r="G31" s="5"/>
      <c r="H31" s="5"/>
      <c r="I31" s="5"/>
      <c r="J31" s="5"/>
      <c r="K31" s="5"/>
      <c r="L31" s="5"/>
      <c r="M31" s="5"/>
      <c r="N31" s="5"/>
      <c r="O31" s="5"/>
    </row>
    <row r="32" spans="1:15" x14ac:dyDescent="0.25">
      <c r="A32" s="5"/>
      <c r="B32" s="5"/>
      <c r="C32" s="5"/>
      <c r="D32" s="5"/>
      <c r="E32" s="5"/>
      <c r="F32" s="5"/>
      <c r="G32" s="5"/>
      <c r="H32" s="5"/>
      <c r="I32" s="5"/>
      <c r="J32" s="5"/>
      <c r="K32" s="5"/>
      <c r="L32" s="5"/>
      <c r="M32" s="5"/>
      <c r="N32" s="5"/>
      <c r="O32" s="5"/>
    </row>
    <row r="33" spans="1:15" x14ac:dyDescent="0.25">
      <c r="A33" s="5"/>
      <c r="B33" s="5"/>
      <c r="C33" s="5"/>
      <c r="D33" s="5"/>
      <c r="E33" s="5"/>
      <c r="F33" s="5"/>
      <c r="G33" s="5"/>
      <c r="H33" s="5"/>
      <c r="I33" s="5"/>
      <c r="J33" s="5"/>
      <c r="K33" s="5"/>
      <c r="L33" s="5"/>
      <c r="M33" s="5"/>
      <c r="N33" s="5"/>
      <c r="O33" s="5"/>
    </row>
    <row r="34" spans="1:15" x14ac:dyDescent="0.25">
      <c r="A34" s="5"/>
      <c r="B34" s="5"/>
      <c r="C34" s="5"/>
      <c r="D34" s="5"/>
      <c r="E34" s="5"/>
      <c r="F34" s="5"/>
      <c r="G34" s="5"/>
      <c r="H34" s="5"/>
      <c r="I34" s="5"/>
      <c r="J34" s="5"/>
      <c r="K34" s="5"/>
      <c r="L34" s="5"/>
      <c r="M34" s="5"/>
      <c r="N34" s="5"/>
      <c r="O34" s="5"/>
    </row>
    <row r="35" spans="1:15" x14ac:dyDescent="0.25">
      <c r="A35" s="5"/>
      <c r="B35" s="5"/>
      <c r="C35" s="5"/>
      <c r="D35" s="5"/>
      <c r="E35" s="5"/>
      <c r="F35" s="5"/>
      <c r="G35" s="5"/>
      <c r="H35" s="5"/>
      <c r="I35" s="5"/>
      <c r="J35" s="5"/>
      <c r="K35" s="5"/>
      <c r="L35" s="5"/>
      <c r="M35" s="5"/>
      <c r="N35" s="5"/>
      <c r="O35" s="5"/>
    </row>
    <row r="36" spans="1:15" x14ac:dyDescent="0.25">
      <c r="A36" s="5"/>
      <c r="B36" s="5"/>
      <c r="C36" s="5"/>
      <c r="D36" s="5"/>
      <c r="E36" s="5"/>
      <c r="F36" s="5"/>
      <c r="G36" s="5"/>
      <c r="H36" s="5"/>
      <c r="I36" s="5"/>
      <c r="J36" s="5"/>
      <c r="K36" s="5"/>
      <c r="L36" s="5"/>
      <c r="M36" s="5"/>
      <c r="N36" s="5"/>
      <c r="O36" s="5"/>
    </row>
    <row r="37" spans="1:15" x14ac:dyDescent="0.25">
      <c r="A37" s="5"/>
      <c r="B37" s="5"/>
      <c r="C37" s="5"/>
      <c r="D37" s="5"/>
      <c r="E37" s="5"/>
      <c r="F37" s="5"/>
      <c r="G37" s="5"/>
      <c r="H37" s="5"/>
      <c r="I37" s="5"/>
      <c r="J37" s="5"/>
      <c r="K37" s="5"/>
      <c r="L37" s="5"/>
      <c r="M37" s="5"/>
      <c r="N37" s="5"/>
      <c r="O37" s="5"/>
    </row>
    <row r="38" spans="1:15" x14ac:dyDescent="0.25">
      <c r="A38" s="5"/>
      <c r="B38" s="5"/>
      <c r="C38" s="5"/>
      <c r="D38" s="5"/>
      <c r="E38" s="5"/>
      <c r="F38" s="5"/>
      <c r="G38" s="5"/>
      <c r="H38" s="5"/>
      <c r="I38" s="5"/>
      <c r="J38" s="5"/>
      <c r="K38" s="5"/>
      <c r="L38" s="5"/>
      <c r="M38" s="5"/>
      <c r="N38" s="5"/>
      <c r="O38" s="5"/>
    </row>
    <row r="39" spans="1:15" x14ac:dyDescent="0.25">
      <c r="A39" s="5"/>
      <c r="B39" s="5"/>
      <c r="C39" s="5"/>
      <c r="D39" s="5"/>
      <c r="E39" s="5"/>
      <c r="F39" s="5"/>
      <c r="G39" s="5"/>
      <c r="H39" s="5"/>
      <c r="I39" s="5"/>
      <c r="J39" s="5"/>
      <c r="K39" s="5"/>
      <c r="L39" s="5"/>
      <c r="M39" s="5"/>
      <c r="N39" s="5"/>
      <c r="O39" s="5"/>
    </row>
    <row r="40" spans="1:15" x14ac:dyDescent="0.25">
      <c r="A40" s="5"/>
      <c r="B40" s="5"/>
      <c r="C40" s="5"/>
      <c r="D40" s="5"/>
      <c r="E40" s="5"/>
      <c r="F40" s="5"/>
      <c r="G40" s="5"/>
      <c r="H40" s="5"/>
      <c r="I40" s="5"/>
      <c r="J40" s="5"/>
      <c r="K40" s="5"/>
      <c r="L40" s="5"/>
      <c r="M40" s="5"/>
      <c r="N40" s="5"/>
      <c r="O40" s="5"/>
    </row>
    <row r="41" spans="1:15" x14ac:dyDescent="0.25">
      <c r="A41" s="5"/>
      <c r="B41" s="5"/>
      <c r="C41" s="5"/>
      <c r="D41" s="5"/>
      <c r="E41" s="5"/>
      <c r="F41" s="5"/>
      <c r="G41" s="5"/>
      <c r="H41" s="5"/>
      <c r="I41" s="5"/>
      <c r="J41" s="5"/>
      <c r="K41" s="5"/>
      <c r="L41" s="5"/>
      <c r="M41" s="5"/>
      <c r="N41" s="5"/>
      <c r="O41" s="5"/>
    </row>
    <row r="42" spans="1:15" x14ac:dyDescent="0.25">
      <c r="A42" s="5"/>
      <c r="B42" s="5"/>
      <c r="C42" s="5"/>
      <c r="D42" s="5"/>
      <c r="E42" s="5"/>
      <c r="F42" s="5"/>
      <c r="G42" s="5"/>
      <c r="H42" s="5"/>
      <c r="I42" s="5"/>
      <c r="J42" s="5"/>
      <c r="K42" s="5"/>
      <c r="L42" s="5"/>
      <c r="M42" s="5"/>
      <c r="N42" s="5"/>
      <c r="O42" s="5"/>
    </row>
    <row r="43" spans="1:15" x14ac:dyDescent="0.25">
      <c r="A43" s="5"/>
      <c r="B43" s="5"/>
      <c r="C43" s="5"/>
      <c r="D43" s="5"/>
      <c r="E43" s="5"/>
      <c r="F43" s="5"/>
      <c r="G43" s="5"/>
      <c r="H43" s="5"/>
      <c r="I43" s="5"/>
      <c r="J43" s="5"/>
      <c r="K43" s="5"/>
      <c r="L43" s="5"/>
      <c r="M43" s="5"/>
      <c r="N43" s="5"/>
      <c r="O43" s="5"/>
    </row>
    <row r="44" spans="1:15" x14ac:dyDescent="0.25">
      <c r="A44" s="5"/>
      <c r="B44" s="5"/>
      <c r="C44" s="5"/>
      <c r="D44" s="5"/>
      <c r="E44" s="5"/>
      <c r="F44" s="5"/>
      <c r="G44" s="5"/>
      <c r="H44" s="5"/>
      <c r="I44" s="5"/>
      <c r="J44" s="5"/>
      <c r="K44" s="5"/>
      <c r="L44" s="5"/>
      <c r="M44" s="5"/>
      <c r="N44" s="5"/>
      <c r="O44" s="5"/>
    </row>
    <row r="45" spans="1:15" x14ac:dyDescent="0.25">
      <c r="A45" s="5"/>
      <c r="B45" s="5"/>
      <c r="C45" s="5"/>
      <c r="D45" s="5"/>
      <c r="E45" s="5"/>
      <c r="F45" s="5"/>
      <c r="G45" s="5"/>
      <c r="H45" s="5"/>
      <c r="I45" s="5"/>
      <c r="J45" s="5"/>
      <c r="K45" s="5"/>
      <c r="L45" s="5"/>
      <c r="M45" s="5"/>
      <c r="N45" s="5"/>
      <c r="O45" s="5"/>
    </row>
    <row r="46" spans="1:15" x14ac:dyDescent="0.25">
      <c r="A46" s="5"/>
      <c r="B46" s="5"/>
      <c r="C46" s="5"/>
      <c r="D46" s="5"/>
      <c r="E46" s="5"/>
      <c r="F46" s="5"/>
      <c r="G46" s="5"/>
      <c r="H46" s="5"/>
      <c r="I46" s="5"/>
      <c r="J46" s="5"/>
      <c r="K46" s="5"/>
      <c r="L46" s="5"/>
      <c r="M46" s="5"/>
      <c r="N46" s="5"/>
      <c r="O46" s="5"/>
    </row>
    <row r="47" spans="1:15" x14ac:dyDescent="0.25">
      <c r="A47" s="5"/>
      <c r="B47" s="5"/>
      <c r="C47" s="5"/>
      <c r="D47" s="5"/>
      <c r="E47" s="5"/>
      <c r="F47" s="5"/>
      <c r="G47" s="5"/>
      <c r="H47" s="5"/>
      <c r="I47" s="5"/>
      <c r="J47" s="5"/>
      <c r="K47" s="5"/>
      <c r="L47" s="5"/>
      <c r="M47" s="5"/>
      <c r="N47" s="5"/>
      <c r="O47" s="5"/>
    </row>
    <row r="48" spans="1:15" x14ac:dyDescent="0.25">
      <c r="A48" s="5"/>
      <c r="B48" s="5"/>
      <c r="C48" s="5"/>
      <c r="D48" s="5"/>
      <c r="E48" s="5"/>
      <c r="F48" s="5"/>
      <c r="G48" s="5"/>
      <c r="H48" s="5"/>
      <c r="I48" s="5"/>
      <c r="J48" s="5"/>
      <c r="K48" s="5"/>
      <c r="L48" s="5"/>
      <c r="M48" s="5"/>
      <c r="N48" s="5"/>
      <c r="O48" s="5"/>
    </row>
    <row r="49" spans="1:15" x14ac:dyDescent="0.25">
      <c r="A49" s="5"/>
      <c r="B49" s="5"/>
      <c r="C49" s="5"/>
      <c r="D49" s="5"/>
      <c r="E49" s="5"/>
      <c r="F49" s="5"/>
      <c r="G49" s="5"/>
      <c r="H49" s="5"/>
      <c r="I49" s="5"/>
      <c r="J49" s="5"/>
      <c r="K49" s="5"/>
      <c r="L49" s="5"/>
      <c r="M49" s="5"/>
      <c r="N49" s="5"/>
      <c r="O49" s="5"/>
    </row>
    <row r="50" spans="1:15" x14ac:dyDescent="0.25">
      <c r="A50" s="5"/>
      <c r="B50" s="5"/>
      <c r="C50" s="5"/>
      <c r="D50" s="5"/>
      <c r="E50" s="5"/>
      <c r="F50" s="5"/>
      <c r="G50" s="5"/>
      <c r="H50" s="5"/>
      <c r="I50" s="5"/>
      <c r="J50" s="5"/>
      <c r="K50" s="5"/>
      <c r="L50" s="5"/>
      <c r="M50" s="5"/>
      <c r="N50" s="5"/>
      <c r="O50" s="5"/>
    </row>
    <row r="51" spans="1:15" x14ac:dyDescent="0.25">
      <c r="A51" s="5"/>
      <c r="B51" s="5"/>
      <c r="C51" s="5"/>
      <c r="D51" s="5"/>
      <c r="E51" s="5"/>
      <c r="F51" s="5"/>
      <c r="G51" s="5"/>
      <c r="H51" s="5"/>
      <c r="I51" s="5"/>
      <c r="J51" s="5"/>
      <c r="K51" s="5"/>
      <c r="L51" s="5"/>
      <c r="M51" s="5"/>
      <c r="N51" s="5"/>
      <c r="O51" s="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sheetPr>
  <dimension ref="A1:E9"/>
  <sheetViews>
    <sheetView showGridLines="0" tabSelected="1" zoomScaleNormal="100" workbookViewId="0">
      <selection activeCell="D11" sqref="D11"/>
    </sheetView>
  </sheetViews>
  <sheetFormatPr baseColWidth="10" defaultColWidth="9.140625" defaultRowHeight="14.25" x14ac:dyDescent="0.2"/>
  <cols>
    <col min="1" max="1" width="21.42578125" style="11" bestFit="1" customWidth="1"/>
    <col min="2" max="2" width="51" style="11" bestFit="1" customWidth="1"/>
    <col min="3" max="4" width="43.85546875" style="11" customWidth="1"/>
    <col min="5" max="5" width="49.7109375" style="11" customWidth="1"/>
    <col min="6" max="16384" width="9.140625" style="11"/>
  </cols>
  <sheetData>
    <row r="1" spans="1:5" s="12" customFormat="1" ht="15" x14ac:dyDescent="0.25">
      <c r="A1" s="34" t="s">
        <v>7</v>
      </c>
      <c r="B1" s="34" t="s">
        <v>8</v>
      </c>
      <c r="C1" s="34" t="s">
        <v>9</v>
      </c>
      <c r="D1" s="34" t="s">
        <v>123</v>
      </c>
      <c r="E1" s="34" t="s">
        <v>10</v>
      </c>
    </row>
    <row r="2" spans="1:5" ht="30" customHeight="1" x14ac:dyDescent="0.2">
      <c r="A2" s="36" t="str">
        <f>"ID - " &amp; LEFT($E$2,4) &amp; " - " &amp; LEFT(D2,3) &amp; " - " &amp;TEXT(ROW()-2, "000")</f>
        <v>ID - LFKJ - Ide - 000</v>
      </c>
      <c r="B2" s="37" t="s">
        <v>11</v>
      </c>
      <c r="C2" s="37" t="s">
        <v>12</v>
      </c>
      <c r="D2" s="37" t="s">
        <v>107</v>
      </c>
      <c r="E2" s="38" t="s">
        <v>13</v>
      </c>
    </row>
    <row r="3" spans="1:5" ht="30" customHeight="1" x14ac:dyDescent="0.2">
      <c r="A3" s="36" t="str">
        <f t="shared" ref="A3:A8" si="0">"ID - " &amp; LEFT($E$2,4) &amp; " - " &amp; LEFT(D3,3) &amp; " - " &amp;TEXT(ROW()-2, "000")</f>
        <v>ID - LFKJ - Ide - 001</v>
      </c>
      <c r="B3" s="37" t="s">
        <v>14</v>
      </c>
      <c r="C3" s="37" t="s">
        <v>15</v>
      </c>
      <c r="D3" s="37" t="s">
        <v>107</v>
      </c>
      <c r="E3" s="38" t="str">
        <f>IFERROR(VLOOKUP($E$2,Données[],2,FALSE),"")</f>
        <v>Ajaccio Napoleon Bonaparte Airport</v>
      </c>
    </row>
    <row r="4" spans="1:5" ht="30" customHeight="1" x14ac:dyDescent="0.2">
      <c r="A4" s="36" t="str">
        <f t="shared" si="0"/>
        <v>ID - LFKJ - Ide - 002</v>
      </c>
      <c r="B4" s="37" t="s">
        <v>16</v>
      </c>
      <c r="C4" s="37" t="s">
        <v>15</v>
      </c>
      <c r="D4" s="37" t="s">
        <v>107</v>
      </c>
      <c r="E4" s="38" t="str">
        <f>IFERROR(VLOOKUP($E$2,Données[],3,FALSE),"")</f>
        <v>Global</v>
      </c>
    </row>
    <row r="5" spans="1:5" ht="30" customHeight="1" x14ac:dyDescent="0.2">
      <c r="A5" s="36" t="str">
        <f t="shared" si="0"/>
        <v>ID - LFKJ - Ide - 003</v>
      </c>
      <c r="B5" s="37" t="s">
        <v>17</v>
      </c>
      <c r="C5" s="37" t="s">
        <v>18</v>
      </c>
      <c r="D5" s="37" t="s">
        <v>108</v>
      </c>
      <c r="E5" s="38"/>
    </row>
    <row r="6" spans="1:5" ht="30" customHeight="1" x14ac:dyDescent="0.2">
      <c r="A6" s="36" t="str">
        <f t="shared" si="0"/>
        <v>ID - LFKJ - RTE - 004</v>
      </c>
      <c r="B6" s="37" t="s">
        <v>20</v>
      </c>
      <c r="C6" s="37" t="s">
        <v>19</v>
      </c>
      <c r="D6" s="37" t="s">
        <v>124</v>
      </c>
      <c r="E6" s="38"/>
    </row>
    <row r="7" spans="1:5" ht="30" customHeight="1" x14ac:dyDescent="0.2">
      <c r="A7" s="36" t="str">
        <f t="shared" si="0"/>
        <v>ID - LFKJ - RTE - 005</v>
      </c>
      <c r="B7" s="37" t="s">
        <v>133</v>
      </c>
      <c r="C7" s="37" t="s">
        <v>21</v>
      </c>
      <c r="D7" s="37" t="s">
        <v>124</v>
      </c>
      <c r="E7" s="39"/>
    </row>
    <row r="8" spans="1:5" ht="30" customHeight="1" x14ac:dyDescent="0.2">
      <c r="A8" s="36" t="str">
        <f t="shared" si="0"/>
        <v>ID - LFKJ - RTE - 006</v>
      </c>
      <c r="B8" s="37" t="s">
        <v>134</v>
      </c>
      <c r="C8" s="37" t="s">
        <v>21</v>
      </c>
      <c r="D8" s="37" t="s">
        <v>124</v>
      </c>
      <c r="E8" s="39"/>
    </row>
    <row r="9" spans="1:5" ht="30" customHeight="1" x14ac:dyDescent="0.2">
      <c r="A9" s="40" t="str">
        <f t="shared" ref="A9" si="1">"ID - " &amp; LEFT($E$2,4) &amp; " - " &amp; LEFT(D9,3) &amp; " - " &amp;TEXT(ROW()-2, "000")</f>
        <v>ID - LFKJ - RTE - 007</v>
      </c>
      <c r="B9" s="41" t="s">
        <v>132</v>
      </c>
      <c r="C9" s="41" t="s">
        <v>21</v>
      </c>
      <c r="D9" s="41" t="s">
        <v>124</v>
      </c>
      <c r="E9" s="42"/>
    </row>
  </sheetData>
  <phoneticPr fontId="13"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Code OACI à sélectionner" prompt="Code OACI à sélectionner" xr:uid="{6B4BBA71-FAAD-4749-9443-16EEEE7EB26C}">
          <x14:formula1>
            <xm:f>Données_Tableau!$A$2:$A$28</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B6BD-6C6B-4688-9509-1FEBEC7A8E34}">
  <sheetPr>
    <tabColor theme="9" tint="0.79998168889431442"/>
  </sheetPr>
  <dimension ref="A1:G23"/>
  <sheetViews>
    <sheetView showGridLines="0" topLeftCell="A3" zoomScaleNormal="100" workbookViewId="0">
      <selection activeCell="C6" sqref="C6"/>
    </sheetView>
  </sheetViews>
  <sheetFormatPr baseColWidth="10" defaultColWidth="8.7109375" defaultRowHeight="14.25" x14ac:dyDescent="0.2"/>
  <cols>
    <col min="1" max="1" width="21.28515625" style="29" bestFit="1" customWidth="1"/>
    <col min="2" max="2" width="22.5703125" style="29" customWidth="1"/>
    <col min="3" max="3" width="77.5703125" style="29" customWidth="1"/>
    <col min="4" max="4" width="74.28515625" style="29" customWidth="1"/>
    <col min="5" max="5" width="43.28515625" style="29" bestFit="1" customWidth="1"/>
    <col min="6" max="6" width="23.140625" style="29" customWidth="1"/>
    <col min="7" max="7" width="55.28515625" style="29" customWidth="1"/>
    <col min="8" max="16384" width="8.7109375" style="29"/>
  </cols>
  <sheetData>
    <row r="1" spans="1:7" s="19" customFormat="1" ht="15" x14ac:dyDescent="0.25">
      <c r="A1" s="35" t="s">
        <v>7</v>
      </c>
      <c r="B1" s="35" t="s">
        <v>22</v>
      </c>
      <c r="C1" s="43" t="s">
        <v>8</v>
      </c>
      <c r="D1" s="43" t="s">
        <v>109</v>
      </c>
      <c r="E1" s="35" t="s">
        <v>23</v>
      </c>
      <c r="F1" s="35" t="s">
        <v>24</v>
      </c>
      <c r="G1" s="35" t="s">
        <v>25</v>
      </c>
    </row>
    <row r="2" spans="1:7" s="23" customFormat="1" ht="48.75" customHeight="1" x14ac:dyDescent="0.25">
      <c r="A2" s="20" t="str">
        <f>"ID - " &amp; LEFT(B2,4) &amp; " - " &amp; LEFT(D2,3) &amp; " - " &amp;TEXT(ROW()-2, "000")</f>
        <v>ID - LFKJ - Cod - 000</v>
      </c>
      <c r="B2" s="21" t="str">
        <f>IFERROR(Données_Générales!$E$2,"")</f>
        <v>LFKJ</v>
      </c>
      <c r="C2" s="21" t="s">
        <v>26</v>
      </c>
      <c r="D2" s="24" t="s">
        <v>136</v>
      </c>
      <c r="E2" s="21" t="s">
        <v>27</v>
      </c>
      <c r="F2" s="22"/>
      <c r="G2" s="22"/>
    </row>
    <row r="3" spans="1:7" s="23" customFormat="1" ht="71.25" x14ac:dyDescent="0.25">
      <c r="A3" s="20" t="str">
        <f t="shared" ref="A3:A23" si="0">"ID - " &amp; LEFT(B3,4) &amp; " - " &amp; LEFT(D3,3) &amp; " - " &amp;TEXT(ROW()-2, "000")</f>
        <v>ID - LFKJ - Cod - 001</v>
      </c>
      <c r="B3" s="21" t="str">
        <f>IFERROR(Données_Générales!$E$2,"")</f>
        <v>LFKJ</v>
      </c>
      <c r="C3" s="21" t="s">
        <v>120</v>
      </c>
      <c r="D3" s="24" t="s">
        <v>137</v>
      </c>
      <c r="E3" s="21" t="s">
        <v>27</v>
      </c>
      <c r="F3" s="22"/>
      <c r="G3" s="22"/>
    </row>
    <row r="4" spans="1:7" s="23" customFormat="1" x14ac:dyDescent="0.25">
      <c r="A4" s="20" t="str">
        <f t="shared" si="0"/>
        <v>ID - LFKJ - Cod - 002</v>
      </c>
      <c r="B4" s="21" t="str">
        <f>IFERROR(Données_Générales!$E$2,"")</f>
        <v>LFKJ</v>
      </c>
      <c r="C4" s="21" t="s">
        <v>142</v>
      </c>
      <c r="D4" s="21" t="s">
        <v>136</v>
      </c>
      <c r="E4" s="21" t="s">
        <v>27</v>
      </c>
      <c r="F4" s="22"/>
      <c r="G4" s="22"/>
    </row>
    <row r="5" spans="1:7" s="23" customFormat="1" x14ac:dyDescent="0.25">
      <c r="A5" s="20" t="str">
        <f t="shared" si="0"/>
        <v>ID - LFKJ - Cod - 003</v>
      </c>
      <c r="B5" s="21" t="str">
        <f>IFERROR(Données_Générales!$E$2,"")</f>
        <v>LFKJ</v>
      </c>
      <c r="C5" s="21" t="s">
        <v>100</v>
      </c>
      <c r="D5" s="21" t="s">
        <v>136</v>
      </c>
      <c r="E5" s="21" t="s">
        <v>27</v>
      </c>
      <c r="F5" s="22"/>
      <c r="G5" s="22"/>
    </row>
    <row r="6" spans="1:7" s="23" customFormat="1" ht="71.25" x14ac:dyDescent="0.25">
      <c r="A6" s="20" t="str">
        <f t="shared" si="0"/>
        <v>ID - LFKJ - Cod - 004</v>
      </c>
      <c r="B6" s="21" t="str">
        <f>IFERROR(Données_Générales!$E$2,"")</f>
        <v>LFKJ</v>
      </c>
      <c r="C6" s="21" t="s">
        <v>28</v>
      </c>
      <c r="D6" s="24" t="s">
        <v>138</v>
      </c>
      <c r="E6" s="21" t="s">
        <v>27</v>
      </c>
      <c r="F6" s="22"/>
      <c r="G6" s="22"/>
    </row>
    <row r="7" spans="1:7" s="23" customFormat="1" x14ac:dyDescent="0.25">
      <c r="A7" s="20" t="str">
        <f t="shared" si="0"/>
        <v>ID - LFKJ - Cod - 005</v>
      </c>
      <c r="B7" s="21" t="str">
        <f>IFERROR(Données_Générales!$E$2,"")</f>
        <v>LFKJ</v>
      </c>
      <c r="C7" s="21" t="s">
        <v>142</v>
      </c>
      <c r="D7" s="21" t="s">
        <v>136</v>
      </c>
      <c r="E7" s="21" t="s">
        <v>27</v>
      </c>
      <c r="F7" s="22"/>
      <c r="G7" s="22"/>
    </row>
    <row r="8" spans="1:7" s="23" customFormat="1" x14ac:dyDescent="0.25">
      <c r="A8" s="20" t="str">
        <f t="shared" si="0"/>
        <v>ID - LFKJ - Cod - 006</v>
      </c>
      <c r="B8" s="21" t="str">
        <f>IFERROR(Données_Générales!$E$2,"")</f>
        <v>LFKJ</v>
      </c>
      <c r="C8" s="21" t="s">
        <v>100</v>
      </c>
      <c r="D8" s="21" t="s">
        <v>136</v>
      </c>
      <c r="E8" s="21" t="s">
        <v>27</v>
      </c>
      <c r="F8" s="22"/>
      <c r="G8" s="22"/>
    </row>
    <row r="9" spans="1:7" s="23" customFormat="1" x14ac:dyDescent="0.25">
      <c r="A9" s="20" t="str">
        <f t="shared" si="0"/>
        <v>ID - LFKJ - Cod - 007</v>
      </c>
      <c r="B9" s="21" t="str">
        <f>IFERROR(Données_Générales!$E$2,"")</f>
        <v>LFKJ</v>
      </c>
      <c r="C9" s="21" t="s">
        <v>104</v>
      </c>
      <c r="D9" s="21" t="s">
        <v>136</v>
      </c>
      <c r="E9" s="21" t="s">
        <v>18</v>
      </c>
      <c r="F9" s="22"/>
      <c r="G9" s="22"/>
    </row>
    <row r="10" spans="1:7" s="23" customFormat="1" ht="130.5" x14ac:dyDescent="0.25">
      <c r="A10" s="20" t="str">
        <f t="shared" si="0"/>
        <v>ID - LFKJ - Cod - 008</v>
      </c>
      <c r="B10" s="21" t="str">
        <f>IFERROR(Données_Générales!$E$2,"")</f>
        <v>LFKJ</v>
      </c>
      <c r="C10" s="24" t="s">
        <v>141</v>
      </c>
      <c r="D10" s="24" t="s">
        <v>139</v>
      </c>
      <c r="E10" s="21" t="s">
        <v>29</v>
      </c>
      <c r="F10" s="22"/>
      <c r="G10" s="22"/>
    </row>
    <row r="11" spans="1:7" s="23" customFormat="1" ht="66.95" customHeight="1" x14ac:dyDescent="0.25">
      <c r="A11" s="20" t="str">
        <f t="shared" si="0"/>
        <v>ID - LFKJ - AFI - 009</v>
      </c>
      <c r="B11" s="21" t="str">
        <f>IFERROR(Données_Générales!$E$2,"")</f>
        <v>LFKJ</v>
      </c>
      <c r="C11" s="21" t="s">
        <v>97</v>
      </c>
      <c r="D11" s="24" t="s">
        <v>127</v>
      </c>
      <c r="E11" s="21" t="s">
        <v>27</v>
      </c>
      <c r="F11" s="22"/>
      <c r="G11" s="22"/>
    </row>
    <row r="12" spans="1:7" s="23" customFormat="1" ht="30" customHeight="1" x14ac:dyDescent="0.25">
      <c r="A12" s="20" t="str">
        <f t="shared" si="0"/>
        <v>ID - LFKJ - AFI - 010</v>
      </c>
      <c r="B12" s="21" t="str">
        <f>IFERROR(Données_Générales!$E$2,"")</f>
        <v>LFKJ</v>
      </c>
      <c r="C12" s="21" t="s">
        <v>95</v>
      </c>
      <c r="D12" s="24" t="s">
        <v>127</v>
      </c>
      <c r="E12" s="21" t="s">
        <v>27</v>
      </c>
      <c r="F12" s="22"/>
      <c r="G12" s="22"/>
    </row>
    <row r="13" spans="1:7" s="23" customFormat="1" ht="30" customHeight="1" x14ac:dyDescent="0.25">
      <c r="A13" s="20" t="str">
        <f t="shared" si="0"/>
        <v>ID - LFKJ - AFI - 011</v>
      </c>
      <c r="B13" s="21" t="str">
        <f>IFERROR(Données_Générales!$E$2,"")</f>
        <v>LFKJ</v>
      </c>
      <c r="C13" s="21" t="s">
        <v>93</v>
      </c>
      <c r="D13" s="24" t="s">
        <v>127</v>
      </c>
      <c r="E13" s="21" t="s">
        <v>27</v>
      </c>
      <c r="F13" s="22"/>
      <c r="G13" s="22"/>
    </row>
    <row r="14" spans="1:7" s="23" customFormat="1" ht="30" customHeight="1" x14ac:dyDescent="0.25">
      <c r="A14" s="20" t="str">
        <f t="shared" si="0"/>
        <v>ID - LFKJ - AFI - 012</v>
      </c>
      <c r="B14" s="21" t="str">
        <f>IFERROR(Données_Générales!$E$2,"")</f>
        <v>LFKJ</v>
      </c>
      <c r="C14" s="21" t="s">
        <v>128</v>
      </c>
      <c r="D14" s="24" t="s">
        <v>127</v>
      </c>
      <c r="E14" s="21" t="s">
        <v>27</v>
      </c>
      <c r="F14" s="22"/>
      <c r="G14" s="22"/>
    </row>
    <row r="15" spans="1:7" s="23" customFormat="1" ht="30" customHeight="1" x14ac:dyDescent="0.25">
      <c r="A15" s="20" t="str">
        <f t="shared" si="0"/>
        <v>ID - LFKJ - AFI - 013</v>
      </c>
      <c r="B15" s="21" t="str">
        <f>IFERROR(Données_Générales!$E$2,"")</f>
        <v>LFKJ</v>
      </c>
      <c r="C15" s="21" t="s">
        <v>96</v>
      </c>
      <c r="D15" s="24" t="s">
        <v>127</v>
      </c>
      <c r="E15" s="21" t="s">
        <v>29</v>
      </c>
      <c r="F15" s="22"/>
      <c r="G15" s="22"/>
    </row>
    <row r="16" spans="1:7" s="23" customFormat="1" ht="30" customHeight="1" x14ac:dyDescent="0.25">
      <c r="A16" s="20" t="str">
        <f t="shared" si="0"/>
        <v>ID - LFKJ - AFI - 014</v>
      </c>
      <c r="B16" s="21" t="str">
        <f>IFERROR(Données_Générales!$E$2,"")</f>
        <v>LFKJ</v>
      </c>
      <c r="C16" s="21" t="s">
        <v>98</v>
      </c>
      <c r="D16" s="24" t="s">
        <v>127</v>
      </c>
      <c r="E16" s="21" t="s">
        <v>27</v>
      </c>
      <c r="F16" s="22"/>
      <c r="G16" s="22"/>
    </row>
    <row r="17" spans="1:7" s="23" customFormat="1" ht="30" customHeight="1" x14ac:dyDescent="0.25">
      <c r="A17" s="20" t="str">
        <f t="shared" si="0"/>
        <v>ID - LFKJ - AFI - 015</v>
      </c>
      <c r="B17" s="21" t="str">
        <f>IFERROR(Données_Générales!$E$2,"")</f>
        <v>LFKJ</v>
      </c>
      <c r="C17" s="21" t="s">
        <v>92</v>
      </c>
      <c r="D17" s="24" t="s">
        <v>127</v>
      </c>
      <c r="E17" s="21" t="s">
        <v>27</v>
      </c>
      <c r="F17" s="22"/>
      <c r="G17" s="22"/>
    </row>
    <row r="18" spans="1:7" s="23" customFormat="1" ht="30" customHeight="1" x14ac:dyDescent="0.25">
      <c r="A18" s="20" t="str">
        <f t="shared" si="0"/>
        <v>ID - LFKJ - AFI - 016</v>
      </c>
      <c r="B18" s="21" t="str">
        <f>IFERROR(Données_Générales!$E$2,"")</f>
        <v>LFKJ</v>
      </c>
      <c r="C18" s="21" t="s">
        <v>93</v>
      </c>
      <c r="D18" s="24" t="s">
        <v>127</v>
      </c>
      <c r="E18" s="21" t="s">
        <v>27</v>
      </c>
      <c r="F18" s="22"/>
      <c r="G18" s="22"/>
    </row>
    <row r="19" spans="1:7" s="23" customFormat="1" ht="30" customHeight="1" x14ac:dyDescent="0.25">
      <c r="A19" s="20" t="str">
        <f t="shared" si="0"/>
        <v>ID - LFKJ - AFI - 017</v>
      </c>
      <c r="B19" s="21" t="str">
        <f>IFERROR(Données_Générales!$E$2,"")</f>
        <v>LFKJ</v>
      </c>
      <c r="C19" s="21" t="s">
        <v>99</v>
      </c>
      <c r="D19" s="24" t="s">
        <v>127</v>
      </c>
      <c r="E19" s="21" t="s">
        <v>29</v>
      </c>
      <c r="F19" s="22"/>
      <c r="G19" s="22"/>
    </row>
    <row r="20" spans="1:7" s="23" customFormat="1" ht="30" customHeight="1" x14ac:dyDescent="0.25">
      <c r="A20" s="20" t="str">
        <f t="shared" si="0"/>
        <v>ID - LFKJ - AFI - 018</v>
      </c>
      <c r="B20" s="21" t="str">
        <f>IFERROR(Données_Générales!$E$2,"")</f>
        <v>LFKJ</v>
      </c>
      <c r="C20" s="21" t="s">
        <v>94</v>
      </c>
      <c r="D20" s="24" t="s">
        <v>127</v>
      </c>
      <c r="E20" s="21" t="s">
        <v>29</v>
      </c>
      <c r="F20" s="25"/>
      <c r="G20" s="26"/>
    </row>
    <row r="21" spans="1:7" s="23" customFormat="1" ht="30" customHeight="1" x14ac:dyDescent="0.25">
      <c r="A21" s="20" t="str">
        <f t="shared" si="0"/>
        <v>ID - LFKJ - AFI - 019</v>
      </c>
      <c r="B21" s="21" t="str">
        <f>IFERROR(Données_Générales!$E$2,"")</f>
        <v>LFKJ</v>
      </c>
      <c r="C21" s="21" t="s">
        <v>131</v>
      </c>
      <c r="D21" s="24" t="s">
        <v>127</v>
      </c>
      <c r="E21" s="21" t="s">
        <v>27</v>
      </c>
      <c r="F21" s="27"/>
      <c r="G21" s="26"/>
    </row>
    <row r="22" spans="1:7" s="23" customFormat="1" ht="30" customHeight="1" x14ac:dyDescent="0.25">
      <c r="A22" s="20" t="str">
        <f t="shared" si="0"/>
        <v>ID - LFKJ - AFI - 020</v>
      </c>
      <c r="B22" s="21" t="str">
        <f>IFERROR(Données_Générales!$E$2,"")</f>
        <v>LFKJ</v>
      </c>
      <c r="C22" s="21" t="s">
        <v>129</v>
      </c>
      <c r="D22" s="24" t="s">
        <v>127</v>
      </c>
      <c r="E22" s="21" t="s">
        <v>27</v>
      </c>
      <c r="F22" s="27"/>
      <c r="G22" s="26"/>
    </row>
    <row r="23" spans="1:7" s="23" customFormat="1" ht="30" customHeight="1" x14ac:dyDescent="0.25">
      <c r="A23" s="20" t="str">
        <f t="shared" si="0"/>
        <v>ID - LFKJ - AFI - 021</v>
      </c>
      <c r="B23" s="45" t="str">
        <f>IFERROR(Données_Générales!$E$2,"")</f>
        <v>LFKJ</v>
      </c>
      <c r="C23" s="45" t="s">
        <v>130</v>
      </c>
      <c r="D23" s="44" t="s">
        <v>127</v>
      </c>
      <c r="E23" s="45" t="s">
        <v>29</v>
      </c>
      <c r="F23" s="28"/>
      <c r="G23" s="22"/>
    </row>
  </sheetData>
  <phoneticPr fontId="13"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D3EA-B36A-40AF-99CC-0A61967F4A85}">
  <sheetPr>
    <tabColor theme="9" tint="0.79998168889431442"/>
  </sheetPr>
  <dimension ref="A1:G15"/>
  <sheetViews>
    <sheetView showGridLines="0" zoomScaleNormal="100" workbookViewId="0">
      <selection activeCell="C5" sqref="C5"/>
    </sheetView>
  </sheetViews>
  <sheetFormatPr baseColWidth="10" defaultColWidth="8.7109375" defaultRowHeight="14.25" x14ac:dyDescent="0.2"/>
  <cols>
    <col min="1" max="1" width="21.28515625" style="29" customWidth="1"/>
    <col min="2" max="2" width="22.5703125" style="29" customWidth="1"/>
    <col min="3" max="3" width="30.28515625" style="29" customWidth="1"/>
    <col min="4" max="4" width="76.7109375" style="29" customWidth="1"/>
    <col min="5" max="5" width="43.28515625" style="29" bestFit="1" customWidth="1"/>
    <col min="6" max="6" width="23.7109375" style="29" bestFit="1" customWidth="1"/>
    <col min="7" max="7" width="55.28515625" style="29" customWidth="1"/>
    <col min="8" max="16384" width="8.7109375" style="29"/>
  </cols>
  <sheetData>
    <row r="1" spans="1:7" s="19" customFormat="1" ht="15" x14ac:dyDescent="0.25">
      <c r="A1" s="35" t="s">
        <v>7</v>
      </c>
      <c r="B1" s="35" t="s">
        <v>22</v>
      </c>
      <c r="C1" s="35" t="s">
        <v>8</v>
      </c>
      <c r="D1" s="43" t="s">
        <v>109</v>
      </c>
      <c r="E1" s="35" t="s">
        <v>23</v>
      </c>
      <c r="F1" s="35" t="s">
        <v>24</v>
      </c>
      <c r="G1" s="35" t="s">
        <v>25</v>
      </c>
    </row>
    <row r="2" spans="1:7" s="23" customFormat="1" ht="262.5" x14ac:dyDescent="0.25">
      <c r="A2" s="30" t="str">
        <f>"ID - " &amp; LEFT(B2,4) &amp; " - " &amp; LEFT(D2,3) &amp; " - " &amp;TEXT(ROW()-2, "000")</f>
        <v>ID - LFKJ - RTE - 000</v>
      </c>
      <c r="B2" s="22" t="str">
        <f>IFERROR(Données_Générales!$E$2,"")</f>
        <v>LFKJ</v>
      </c>
      <c r="C2" s="31" t="s">
        <v>113</v>
      </c>
      <c r="D2" s="31" t="s">
        <v>112</v>
      </c>
      <c r="E2" s="22" t="s">
        <v>114</v>
      </c>
      <c r="F2" s="22"/>
      <c r="G2" s="22"/>
    </row>
    <row r="3" spans="1:7" s="23" customFormat="1" ht="144.75" x14ac:dyDescent="0.25">
      <c r="A3" s="30" t="str">
        <f t="shared" ref="A3:A15" si="0">"ID - " &amp; LEFT(B3,4) &amp; " - " &amp; LEFT(D3,3) &amp; " - " &amp;TEXT(ROW()-2, "000")</f>
        <v>ID - LFKJ - RTE - 001</v>
      </c>
      <c r="B3" s="22" t="str">
        <f>IFERROR(Données_Générales!$E$2,"")</f>
        <v>LFKJ</v>
      </c>
      <c r="C3" s="31" t="s">
        <v>115</v>
      </c>
      <c r="D3" s="31" t="s">
        <v>111</v>
      </c>
      <c r="E3" s="22" t="s">
        <v>31</v>
      </c>
      <c r="F3" s="22"/>
      <c r="G3" s="22"/>
    </row>
    <row r="4" spans="1:7" s="23" customFormat="1" ht="57.75" x14ac:dyDescent="0.25">
      <c r="A4" s="30" t="str">
        <f t="shared" si="0"/>
        <v>ID - LFKJ - RTE - 002</v>
      </c>
      <c r="B4" s="22" t="str">
        <f>IFERROR(Données_Générales!$E$2,"")</f>
        <v>LFKJ</v>
      </c>
      <c r="C4" s="31" t="s">
        <v>116</v>
      </c>
      <c r="D4" s="31" t="s">
        <v>110</v>
      </c>
      <c r="E4" s="22" t="s">
        <v>27</v>
      </c>
      <c r="F4" s="22"/>
      <c r="G4" s="22"/>
    </row>
    <row r="5" spans="1:7" s="23" customFormat="1" ht="210" customHeight="1" x14ac:dyDescent="0.25">
      <c r="A5" s="30" t="str">
        <f t="shared" si="0"/>
        <v>ID - LFKJ - RTE - 003</v>
      </c>
      <c r="B5" s="22" t="str">
        <f>IFERROR(Données_Générales!$E$2,"")</f>
        <v>LFKJ</v>
      </c>
      <c r="C5" s="31" t="s">
        <v>117</v>
      </c>
      <c r="D5" s="31" t="s">
        <v>118</v>
      </c>
      <c r="E5" s="22" t="s">
        <v>30</v>
      </c>
      <c r="F5" s="22"/>
      <c r="G5" s="22"/>
    </row>
    <row r="6" spans="1:7" s="23" customFormat="1" ht="28.5" x14ac:dyDescent="0.25">
      <c r="A6" s="30" t="str">
        <f t="shared" si="0"/>
        <v>ID - LFKJ - Cod - 004</v>
      </c>
      <c r="B6" s="22" t="str">
        <f>IFERROR(Données_Générales!$E$2,"")</f>
        <v>LFKJ</v>
      </c>
      <c r="C6" s="31" t="s">
        <v>103</v>
      </c>
      <c r="D6" s="22" t="s">
        <v>140</v>
      </c>
      <c r="E6" s="22" t="s">
        <v>27</v>
      </c>
      <c r="F6" s="22"/>
      <c r="G6" s="22"/>
    </row>
    <row r="7" spans="1:7" ht="28.5" x14ac:dyDescent="0.2">
      <c r="A7" s="30" t="str">
        <f t="shared" si="0"/>
        <v>ID - LFKJ - Cod - 005</v>
      </c>
      <c r="B7" s="22" t="str">
        <f>IFERROR(Données_Générales!$E$2,"")</f>
        <v>LFKJ</v>
      </c>
      <c r="C7" s="32" t="s">
        <v>32</v>
      </c>
      <c r="D7" s="22" t="s">
        <v>140</v>
      </c>
      <c r="E7" s="22" t="s">
        <v>27</v>
      </c>
      <c r="F7" s="22"/>
      <c r="G7" s="22"/>
    </row>
    <row r="8" spans="1:7" ht="28.5" x14ac:dyDescent="0.2">
      <c r="A8" s="30" t="str">
        <f t="shared" si="0"/>
        <v>ID - LFKJ - Cod - 006</v>
      </c>
      <c r="B8" s="22" t="str">
        <f>IFERROR(Données_Générales!$E$2,"")</f>
        <v>LFKJ</v>
      </c>
      <c r="C8" s="32" t="s">
        <v>125</v>
      </c>
      <c r="D8" s="22" t="s">
        <v>140</v>
      </c>
      <c r="E8" s="22" t="s">
        <v>27</v>
      </c>
      <c r="F8" s="22"/>
      <c r="G8" s="22"/>
    </row>
    <row r="9" spans="1:7" ht="71.25" x14ac:dyDescent="0.2">
      <c r="A9" s="30" t="str">
        <f t="shared" si="0"/>
        <v>ID - LFKJ - RTE - 007</v>
      </c>
      <c r="B9" s="22" t="str">
        <f>IFERROR(Données_Générales!$E$2,"")</f>
        <v>LFKJ</v>
      </c>
      <c r="C9" s="32" t="s">
        <v>119</v>
      </c>
      <c r="D9" s="31" t="s">
        <v>126</v>
      </c>
      <c r="E9" s="22" t="s">
        <v>27</v>
      </c>
      <c r="F9" s="22"/>
      <c r="G9" s="22"/>
    </row>
    <row r="10" spans="1:7" ht="71.25" x14ac:dyDescent="0.2">
      <c r="A10" s="30" t="str">
        <f t="shared" si="0"/>
        <v>ID - LFKJ - RTE - 008</v>
      </c>
      <c r="B10" s="22" t="str">
        <f>IFERROR(Données_Générales!$E$2,"")</f>
        <v>LFKJ</v>
      </c>
      <c r="C10" s="32" t="s">
        <v>125</v>
      </c>
      <c r="D10" s="31" t="s">
        <v>126</v>
      </c>
      <c r="E10" s="22" t="s">
        <v>27</v>
      </c>
      <c r="F10" s="22"/>
      <c r="G10" s="22"/>
    </row>
    <row r="11" spans="1:7" ht="30" customHeight="1" x14ac:dyDescent="0.2">
      <c r="A11" s="30" t="str">
        <f t="shared" si="0"/>
        <v>ID - LFKJ - Cod - 009</v>
      </c>
      <c r="B11" s="22" t="str">
        <f>IFERROR(Données_Générales!$E$2,"")</f>
        <v>LFKJ</v>
      </c>
      <c r="C11" s="31" t="s">
        <v>101</v>
      </c>
      <c r="D11" s="22" t="s">
        <v>140</v>
      </c>
      <c r="E11" s="22" t="s">
        <v>27</v>
      </c>
      <c r="F11" s="22"/>
      <c r="G11" s="22"/>
    </row>
    <row r="12" spans="1:7" ht="30" customHeight="1" x14ac:dyDescent="0.2">
      <c r="A12" s="30" t="str">
        <f t="shared" si="0"/>
        <v>ID - LFKJ - Cod - 010</v>
      </c>
      <c r="B12" s="22" t="str">
        <f>IFERROR(Données_Générales!$E$2,"")</f>
        <v>LFKJ</v>
      </c>
      <c r="C12" s="31" t="s">
        <v>33</v>
      </c>
      <c r="D12" s="22" t="s">
        <v>140</v>
      </c>
      <c r="E12" s="22" t="s">
        <v>27</v>
      </c>
      <c r="F12" s="22"/>
      <c r="G12" s="22"/>
    </row>
    <row r="13" spans="1:7" ht="30" customHeight="1" x14ac:dyDescent="0.2">
      <c r="A13" s="30" t="str">
        <f t="shared" si="0"/>
        <v>ID - LFKJ - Cod - 011</v>
      </c>
      <c r="B13" s="22" t="str">
        <f>IFERROR(Données_Générales!$E$2,"")</f>
        <v>LFKJ</v>
      </c>
      <c r="C13" s="31" t="s">
        <v>34</v>
      </c>
      <c r="D13" s="22" t="s">
        <v>140</v>
      </c>
      <c r="E13" s="22" t="s">
        <v>27</v>
      </c>
      <c r="F13" s="22"/>
      <c r="G13" s="22"/>
    </row>
    <row r="14" spans="1:7" ht="30" customHeight="1" x14ac:dyDescent="0.2">
      <c r="A14" s="30" t="str">
        <f t="shared" si="0"/>
        <v>ID - LFKJ - Cod - 012</v>
      </c>
      <c r="B14" s="22" t="str">
        <f>IFERROR(Données_Générales!$E$2,"")</f>
        <v>LFKJ</v>
      </c>
      <c r="C14" s="31" t="s">
        <v>102</v>
      </c>
      <c r="D14" s="22" t="s">
        <v>140</v>
      </c>
      <c r="E14" s="22" t="s">
        <v>30</v>
      </c>
      <c r="F14" s="22"/>
      <c r="G14" s="22"/>
    </row>
    <row r="15" spans="1:7" ht="30" customHeight="1" x14ac:dyDescent="0.2">
      <c r="A15" s="30" t="str">
        <f t="shared" si="0"/>
        <v>ID - LFKJ - Cod - 013</v>
      </c>
      <c r="B15" s="22" t="str">
        <f>IFERROR(Données_Générales!$E$2,"")</f>
        <v>LFKJ</v>
      </c>
      <c r="C15" s="33" t="s">
        <v>105</v>
      </c>
      <c r="D15" s="22" t="s">
        <v>140</v>
      </c>
      <c r="E15" s="26" t="s">
        <v>27</v>
      </c>
      <c r="F15" s="26"/>
      <c r="G15" s="26"/>
    </row>
  </sheetData>
  <phoneticPr fontId="13" type="noConversion"/>
  <dataValidations count="3">
    <dataValidation type="list" allowBlank="1" showInputMessage="1" showErrorMessage="1" sqref="F3" xr:uid="{8100B295-9DEA-41B8-B519-F23A9398E10A}">
      <formula1>"Chemin de fer,Métro,Train léger,Tramway,Téléphérique,Autre solution à émissions nulles"</formula1>
    </dataValidation>
    <dataValidation type="list" allowBlank="1" showInputMessage="1" showErrorMessage="1" sqref="F14 F4:F5" xr:uid="{40B213EC-25AD-4F13-9846-22BFD5C47C53}">
      <formula1>"Oui,Non"</formula1>
    </dataValidation>
    <dataValidation type="list" allowBlank="1" showInputMessage="1" showErrorMessage="1" sqref="F2" xr:uid="{82134E8C-D08B-4762-A559-E598864448FC}">
      <formula1>"RTET-Grande Vitesse,RTET-Ferroviaire,Hors-RTET - Ferroviaire,Autre,Non"</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91AAF-52B9-4642-B802-BFDB5FF56991}">
  <dimension ref="A1:C28"/>
  <sheetViews>
    <sheetView workbookViewId="0">
      <selection activeCell="B39" sqref="B39"/>
    </sheetView>
  </sheetViews>
  <sheetFormatPr baseColWidth="10" defaultColWidth="8.7109375" defaultRowHeight="15" x14ac:dyDescent="0.25"/>
  <cols>
    <col min="1" max="1" width="13" bestFit="1" customWidth="1"/>
    <col min="2" max="2" width="47.28515625" bestFit="1" customWidth="1"/>
    <col min="3" max="3" width="22.85546875" bestFit="1" customWidth="1"/>
  </cols>
  <sheetData>
    <row r="1" spans="1:3" x14ac:dyDescent="0.25">
      <c r="A1" t="s">
        <v>11</v>
      </c>
      <c r="B1" t="s">
        <v>35</v>
      </c>
      <c r="C1" t="s">
        <v>36</v>
      </c>
    </row>
    <row r="2" spans="1:3" x14ac:dyDescent="0.25">
      <c r="A2" t="s">
        <v>13</v>
      </c>
      <c r="B2" t="s">
        <v>37</v>
      </c>
      <c r="C2" t="s">
        <v>38</v>
      </c>
    </row>
    <row r="3" spans="1:3" x14ac:dyDescent="0.25">
      <c r="A3" t="s">
        <v>39</v>
      </c>
      <c r="B3" t="s">
        <v>40</v>
      </c>
      <c r="C3" t="s">
        <v>38</v>
      </c>
    </row>
    <row r="4" spans="1:3" x14ac:dyDescent="0.25">
      <c r="A4" t="s">
        <v>41</v>
      </c>
      <c r="B4" t="s">
        <v>42</v>
      </c>
      <c r="C4" t="s">
        <v>38</v>
      </c>
    </row>
    <row r="5" spans="1:3" x14ac:dyDescent="0.25">
      <c r="A5" t="s">
        <v>43</v>
      </c>
      <c r="B5" t="s">
        <v>44</v>
      </c>
      <c r="C5" t="s">
        <v>38</v>
      </c>
    </row>
    <row r="6" spans="1:3" x14ac:dyDescent="0.25">
      <c r="A6" t="s">
        <v>45</v>
      </c>
      <c r="B6" t="s">
        <v>46</v>
      </c>
      <c r="C6" t="s">
        <v>47</v>
      </c>
    </row>
    <row r="7" spans="1:3" x14ac:dyDescent="0.25">
      <c r="A7" t="s">
        <v>48</v>
      </c>
      <c r="B7" t="s">
        <v>49</v>
      </c>
      <c r="C7" t="s">
        <v>38</v>
      </c>
    </row>
    <row r="8" spans="1:3" x14ac:dyDescent="0.25">
      <c r="A8" t="s">
        <v>50</v>
      </c>
      <c r="B8" t="s">
        <v>51</v>
      </c>
      <c r="C8" t="s">
        <v>38</v>
      </c>
    </row>
    <row r="9" spans="1:3" x14ac:dyDescent="0.25">
      <c r="A9" t="s">
        <v>52</v>
      </c>
      <c r="B9" t="s">
        <v>53</v>
      </c>
      <c r="C9" t="s">
        <v>38</v>
      </c>
    </row>
    <row r="10" spans="1:3" x14ac:dyDescent="0.25">
      <c r="A10" t="s">
        <v>54</v>
      </c>
      <c r="B10" t="s">
        <v>55</v>
      </c>
      <c r="C10" t="s">
        <v>38</v>
      </c>
    </row>
    <row r="11" spans="1:3" x14ac:dyDescent="0.25">
      <c r="A11" t="s">
        <v>56</v>
      </c>
      <c r="B11" t="s">
        <v>57</v>
      </c>
      <c r="C11" t="s">
        <v>38</v>
      </c>
    </row>
    <row r="12" spans="1:3" x14ac:dyDescent="0.25">
      <c r="A12" t="s">
        <v>58</v>
      </c>
      <c r="B12" t="s">
        <v>59</v>
      </c>
      <c r="C12" t="s">
        <v>38</v>
      </c>
    </row>
    <row r="13" spans="1:3" x14ac:dyDescent="0.25">
      <c r="A13" t="s">
        <v>60</v>
      </c>
      <c r="B13" t="s">
        <v>61</v>
      </c>
      <c r="C13" t="s">
        <v>38</v>
      </c>
    </row>
    <row r="14" spans="1:3" x14ac:dyDescent="0.25">
      <c r="A14" t="s">
        <v>62</v>
      </c>
      <c r="B14" t="s">
        <v>63</v>
      </c>
      <c r="C14" t="s">
        <v>47</v>
      </c>
    </row>
    <row r="15" spans="1:3" x14ac:dyDescent="0.25">
      <c r="A15" t="s">
        <v>64</v>
      </c>
      <c r="B15" t="s">
        <v>65</v>
      </c>
      <c r="C15" t="s">
        <v>38</v>
      </c>
    </row>
    <row r="16" spans="1:3" x14ac:dyDescent="0.25">
      <c r="A16" t="s">
        <v>66</v>
      </c>
      <c r="B16" t="s">
        <v>67</v>
      </c>
      <c r="C16" t="s">
        <v>47</v>
      </c>
    </row>
    <row r="17" spans="1:3" x14ac:dyDescent="0.25">
      <c r="A17" t="s">
        <v>68</v>
      </c>
      <c r="B17" t="s">
        <v>69</v>
      </c>
      <c r="C17" t="s">
        <v>47</v>
      </c>
    </row>
    <row r="18" spans="1:3" x14ac:dyDescent="0.25">
      <c r="A18" t="s">
        <v>70</v>
      </c>
      <c r="B18" t="s">
        <v>71</v>
      </c>
      <c r="C18" t="s">
        <v>38</v>
      </c>
    </row>
    <row r="19" spans="1:3" x14ac:dyDescent="0.25">
      <c r="A19" t="s">
        <v>72</v>
      </c>
      <c r="B19" t="s">
        <v>73</v>
      </c>
      <c r="C19" t="s">
        <v>38</v>
      </c>
    </row>
    <row r="20" spans="1:3" x14ac:dyDescent="0.25">
      <c r="A20" t="s">
        <v>74</v>
      </c>
      <c r="B20" t="s">
        <v>75</v>
      </c>
      <c r="C20" t="s">
        <v>38</v>
      </c>
    </row>
    <row r="21" spans="1:3" x14ac:dyDescent="0.25">
      <c r="A21" t="s">
        <v>76</v>
      </c>
      <c r="B21" t="s">
        <v>77</v>
      </c>
      <c r="C21" t="s">
        <v>38</v>
      </c>
    </row>
    <row r="22" spans="1:3" x14ac:dyDescent="0.25">
      <c r="A22" t="s">
        <v>78</v>
      </c>
      <c r="B22" t="s">
        <v>79</v>
      </c>
      <c r="C22" t="s">
        <v>47</v>
      </c>
    </row>
    <row r="23" spans="1:3" x14ac:dyDescent="0.25">
      <c r="A23" t="s">
        <v>80</v>
      </c>
      <c r="B23" t="s">
        <v>81</v>
      </c>
      <c r="C23" t="s">
        <v>47</v>
      </c>
    </row>
    <row r="24" spans="1:3" x14ac:dyDescent="0.25">
      <c r="A24" t="s">
        <v>82</v>
      </c>
      <c r="B24" t="s">
        <v>83</v>
      </c>
      <c r="C24" t="s">
        <v>47</v>
      </c>
    </row>
    <row r="25" spans="1:3" x14ac:dyDescent="0.25">
      <c r="A25" t="s">
        <v>84</v>
      </c>
      <c r="B25" t="s">
        <v>85</v>
      </c>
      <c r="C25" t="s">
        <v>38</v>
      </c>
    </row>
    <row r="26" spans="1:3" x14ac:dyDescent="0.25">
      <c r="A26" t="s">
        <v>86</v>
      </c>
      <c r="B26" t="s">
        <v>87</v>
      </c>
      <c r="C26" t="s">
        <v>38</v>
      </c>
    </row>
    <row r="27" spans="1:3" x14ac:dyDescent="0.25">
      <c r="A27" t="s">
        <v>88</v>
      </c>
      <c r="B27" t="s">
        <v>89</v>
      </c>
      <c r="C27" t="s">
        <v>38</v>
      </c>
    </row>
    <row r="28" spans="1:3" x14ac:dyDescent="0.25">
      <c r="A28" t="s">
        <v>90</v>
      </c>
      <c r="B28" t="s">
        <v>91</v>
      </c>
      <c r="C28" t="s">
        <v>47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Synthèse</vt:lpstr>
      <vt:lpstr>Données_Générales</vt:lpstr>
      <vt:lpstr>Données_AFIR</vt:lpstr>
      <vt:lpstr>Données_RTET</vt:lpstr>
      <vt:lpstr>Données_Tableau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 Demicheli</dc:creator>
  <cp:keywords/>
  <dc:description/>
  <cp:lastModifiedBy>Axel Lopau</cp:lastModifiedBy>
  <cp:revision/>
  <dcterms:created xsi:type="dcterms:W3CDTF">2024-09-18T09:32:07Z</dcterms:created>
  <dcterms:modified xsi:type="dcterms:W3CDTF">2026-01-28T10:33:00Z</dcterms:modified>
  <cp:category/>
  <cp:contentStatus/>
</cp:coreProperties>
</file>