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6_Marchés carbone\62_Européen\622_EU ETS\6221d_PhaseIV FF55\ETS2 - dossier mis à jour\01 - Mise en oeuvre opérationnelle\Documents de mise en oeuvre\Outil de calcul des émissions PdS\"/>
    </mc:Choice>
  </mc:AlternateContent>
  <xr:revisionPtr revIDLastSave="0" documentId="13_ncr:1_{596AB590-3253-4BC2-A6DE-490E6A87468F}" xr6:coauthVersionLast="47" xr6:coauthVersionMax="47" xr10:uidLastSave="{00000000-0000-0000-0000-000000000000}"/>
  <bookViews>
    <workbookView xWindow="-108" yWindow="-108" windowWidth="23256" windowHeight="12456" xr2:uid="{00000000-000D-0000-FFFF-FFFF00000000}"/>
  </bookViews>
  <sheets>
    <sheet name="LISEZ-MOI" sheetId="5" r:id="rId1"/>
    <sheet name="Produits pétroliers" sheetId="1" r:id="rId2"/>
    <sheet name="Gaz naturel" sheetId="2" r:id="rId3"/>
    <sheet name="Charbon" sheetId="3" r:id="rId4"/>
    <sheet name="Calcul des émissions" sheetId="7" r:id="rId5"/>
  </sheets>
  <definedNames>
    <definedName name="_xlnm._FilterDatabase" localSheetId="3" hidden="1">Charbon!$B$2:$H$16</definedName>
    <definedName name="_xlnm._FilterDatabase" localSheetId="2" hidden="1">'Gaz naturel'!$B$3:$N$17</definedName>
    <definedName name="_xlnm._FilterDatabase" localSheetId="1" hidden="1">'Produits pétroliers'!$B$3:$N$37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 i="7" l="1"/>
  <c r="E10" i="7"/>
  <c r="F10" i="7"/>
  <c r="G10" i="7"/>
  <c r="H10" i="7"/>
  <c r="D11" i="7"/>
  <c r="E11" i="7"/>
  <c r="F11" i="7"/>
  <c r="G11" i="7"/>
  <c r="H11" i="7"/>
  <c r="D12" i="7"/>
  <c r="E12" i="7"/>
  <c r="F12" i="7"/>
  <c r="G12" i="7"/>
  <c r="H12" i="7"/>
  <c r="I12" i="7" l="1"/>
  <c r="I11" i="7"/>
  <c r="I10" i="7"/>
  <c r="D30" i="7" l="1"/>
  <c r="E30" i="7"/>
  <c r="F30" i="7"/>
  <c r="G30" i="7"/>
  <c r="H30" i="7"/>
  <c r="D31" i="7"/>
  <c r="E31" i="7"/>
  <c r="F31" i="7"/>
  <c r="G31" i="7"/>
  <c r="H31" i="7"/>
  <c r="D32" i="7"/>
  <c r="E32" i="7"/>
  <c r="F32" i="7"/>
  <c r="G32" i="7"/>
  <c r="H32" i="7"/>
  <c r="D33" i="7"/>
  <c r="E33" i="7"/>
  <c r="F33" i="7"/>
  <c r="G33" i="7"/>
  <c r="H33" i="7"/>
  <c r="E29" i="7"/>
  <c r="F29" i="7"/>
  <c r="G29" i="7"/>
  <c r="H29" i="7"/>
  <c r="D29" i="7"/>
  <c r="D13" i="7"/>
  <c r="E13" i="7"/>
  <c r="F13" i="7"/>
  <c r="G13" i="7"/>
  <c r="H13" i="7"/>
  <c r="E9" i="7"/>
  <c r="F9" i="7"/>
  <c r="G9" i="7"/>
  <c r="H9" i="7"/>
  <c r="D9" i="7"/>
  <c r="D20" i="7"/>
  <c r="E20" i="7"/>
  <c r="F20" i="7"/>
  <c r="G20" i="7"/>
  <c r="H20" i="7"/>
  <c r="D21" i="7"/>
  <c r="E21" i="7"/>
  <c r="F21" i="7"/>
  <c r="G21" i="7"/>
  <c r="H21" i="7"/>
  <c r="D22" i="7"/>
  <c r="E22" i="7"/>
  <c r="F22" i="7"/>
  <c r="G22" i="7"/>
  <c r="H22" i="7"/>
  <c r="D23" i="7"/>
  <c r="E23" i="7"/>
  <c r="F23" i="7"/>
  <c r="G23" i="7"/>
  <c r="H23" i="7"/>
  <c r="E19" i="7"/>
  <c r="F19" i="7"/>
  <c r="G19" i="7"/>
  <c r="H19" i="7"/>
  <c r="D19" i="7"/>
  <c r="I30" i="7" l="1"/>
  <c r="I33" i="7"/>
  <c r="I29" i="7"/>
  <c r="I31" i="7"/>
  <c r="I32" i="7"/>
  <c r="I20" i="7"/>
  <c r="I22" i="7"/>
  <c r="I19" i="7"/>
  <c r="I21" i="7"/>
  <c r="I23" i="7"/>
  <c r="I9" i="7"/>
  <c r="I13" i="7"/>
  <c r="I14" i="7" l="1"/>
  <c r="I34" i="7"/>
  <c r="I24" i="7"/>
</calcChain>
</file>

<file path=xl/sharedStrings.xml><?xml version="1.0" encoding="utf-8"?>
<sst xmlns="http://schemas.openxmlformats.org/spreadsheetml/2006/main" count="607" uniqueCount="132">
  <si>
    <t>Facteur de conversion d'unité 
(en TJ/unité de perception)</t>
  </si>
  <si>
    <t>Valeur</t>
  </si>
  <si>
    <t>Unité</t>
  </si>
  <si>
    <t>Facteur d'émission (tCO2/TJ)</t>
  </si>
  <si>
    <t>GPL carburant – GPL-c</t>
  </si>
  <si>
    <t>Fioul lourd FOL maritime carburant</t>
  </si>
  <si>
    <t>Essence bleue carburant</t>
  </si>
  <si>
    <t>Gazole non routier carburant - GNR fluvial</t>
  </si>
  <si>
    <t>Kérosène carburant - jet A1</t>
  </si>
  <si>
    <t>Essence d’aviation carburant - Avgas</t>
  </si>
  <si>
    <t>FOD combustible – Exonéré – Double usage</t>
  </si>
  <si>
    <t>HL</t>
  </si>
  <si>
    <t>100 kg</t>
  </si>
  <si>
    <t>TJ/HL</t>
  </si>
  <si>
    <t>TJ/100kg</t>
  </si>
  <si>
    <t>Type de flux de produit</t>
  </si>
  <si>
    <t>Nomenclature du flux de produit</t>
  </si>
  <si>
    <t xml:space="preserve">Combustible commerciaux standards </t>
  </si>
  <si>
    <t>Autres combustibles gazeux et liquides</t>
  </si>
  <si>
    <t>Facteur de périmètre</t>
  </si>
  <si>
    <t>Gaz naturel carburant (GNC/GNV) – Taux réduit carburant routier</t>
  </si>
  <si>
    <t>GNL carburant  – Taux réduit carburant routier</t>
  </si>
  <si>
    <t>Gaz naturel carburant (maritime) – Exonéré avitaillement des navires</t>
  </si>
  <si>
    <t>GNL carburant (maritime) – Exonéré avitaillement des navires</t>
  </si>
  <si>
    <t>Gaz naturel combustible – Taux plein</t>
  </si>
  <si>
    <t>Gaz naturel combustible - Taux réduit G10 - Installations énergo-intensives soumises au SEQE-UE 1</t>
  </si>
  <si>
    <t>Gaz naturel combustible - Taux réduit G11 - Installations énergo-intensives non soumises au SEQE-UE 1</t>
  </si>
  <si>
    <t>Gaz naturel combustible - Taux réduit G12 – Deshydratation des légumes et plantes</t>
  </si>
  <si>
    <t>Gaz naturel combustible – Exonéré G01 – Usage autre que carburant ou combustible</t>
  </si>
  <si>
    <t>Gaz naturel combustible – Exonéré G02 – Double usage</t>
  </si>
  <si>
    <t>Gaz naturel combustible – Exonéré G03 – Fabrication de produits minéraux non métalliques</t>
  </si>
  <si>
    <t>Gaz naturel combustible – Exonéré G04 - Production des produits énergétiques</t>
  </si>
  <si>
    <t>Gaz naturel combustible – Exonéré G05 - Production d’électricité</t>
  </si>
  <si>
    <t>Biogaz combustible – Exonéré G07 – Biogaz combustible non injecté dans le réseau</t>
  </si>
  <si>
    <t xml:space="preserve">Carburants équivalents aux carburants commerciaux standards (article 75 duodecies, paragraphe 2) </t>
  </si>
  <si>
    <t>MWhPCS</t>
  </si>
  <si>
    <t>TJ/MWhPCS</t>
  </si>
  <si>
    <t>Charbon usage industriel - Charbon cokéfiable</t>
  </si>
  <si>
    <t>Charbon usage industriel - Autres charbons bitumineux</t>
  </si>
  <si>
    <t>Charbon usage industriel - Charbons subbitumineux</t>
  </si>
  <si>
    <t>Charbon usage industriel - Lignite</t>
  </si>
  <si>
    <t>Combustibles solides</t>
  </si>
  <si>
    <t xml:space="preserve">Source des données </t>
  </si>
  <si>
    <t>- les références légales sur le marché carbone ETS 2.</t>
  </si>
  <si>
    <t>La page internet du Ministère de la transition écologique dédiée à l'ETS 2 regroupe :</t>
  </si>
  <si>
    <t>Quantité de produit mis à la consommation (QPMC)</t>
  </si>
  <si>
    <t>Unité de quantité de produit mis à la consommation (QPMC)</t>
  </si>
  <si>
    <t>Produits pétroliers</t>
  </si>
  <si>
    <t>Unité QPMC</t>
  </si>
  <si>
    <t>Facteur de conversion d'unité (FCU)</t>
  </si>
  <si>
    <t>Unité FCU</t>
  </si>
  <si>
    <t>Facteur d'émissions (FE) (en tCO2/TJ)</t>
  </si>
  <si>
    <t>Emissions (tCO2)</t>
  </si>
  <si>
    <t>Légende</t>
  </si>
  <si>
    <t>Donnée à remplir</t>
  </si>
  <si>
    <t>Donnée remplie automatiquement</t>
  </si>
  <si>
    <t>Facteur de périmètre par défaut</t>
  </si>
  <si>
    <t>Gaz naturel</t>
  </si>
  <si>
    <t>TOTAL EMISSIONS PRODUITS PETROLIERS</t>
  </si>
  <si>
    <t>TOTAL EMISSIONS GAZ NATUREL</t>
  </si>
  <si>
    <t>TOTAL EMISSIONS CHARBON</t>
  </si>
  <si>
    <t>Charbon</t>
  </si>
  <si>
    <t>LISEZ-MOI - DETAILS METHODOLOGIQUES</t>
  </si>
  <si>
    <t>Facteur de conversion d'unité (FCU)
(en TJ/unité de perception fiscale)</t>
  </si>
  <si>
    <t>Facteur d'émission fossile (FE) (tCO2/TJ)</t>
  </si>
  <si>
    <t>Essence carburant</t>
  </si>
  <si>
    <t>Gazole carburant</t>
  </si>
  <si>
    <t xml:space="preserve">Gazole maritime carburant </t>
  </si>
  <si>
    <t xml:space="preserve">Gazole non routier carburant - GNR non agricole  </t>
  </si>
  <si>
    <t xml:space="preserve">Gazole non routier carburant - GNR agricole </t>
  </si>
  <si>
    <t>Essence - non énergétique</t>
  </si>
  <si>
    <t>Gazole - non énergétique</t>
  </si>
  <si>
    <t xml:space="preserve">FOD combustible - Taux plein </t>
  </si>
  <si>
    <t xml:space="preserve">FOD combustible – Exonéré – Fabrication de produits minéraux non métalliques </t>
  </si>
  <si>
    <t xml:space="preserve">FOD combustible – Exonéré – Production d’électricité </t>
  </si>
  <si>
    <t xml:space="preserve">FOD combustible – non énergétique </t>
  </si>
  <si>
    <t xml:space="preserve">GPL butane combustible – Taux plein </t>
  </si>
  <si>
    <t xml:space="preserve">GPL propane combustible – Taux plein </t>
  </si>
  <si>
    <t xml:space="preserve">GPL butane combustible – non énergétique </t>
  </si>
  <si>
    <t xml:space="preserve">GPL propane combustible – non énergétique </t>
  </si>
  <si>
    <t xml:space="preserve">Fioul lourd (FOL) terrestre combustible –Exonéré – Double usage </t>
  </si>
  <si>
    <t xml:space="preserve">Fioul lourd (FOL) terrestre combustible – Taux plein </t>
  </si>
  <si>
    <t xml:space="preserve">Fioul lourd (FOL) terrestre combustible – Exonéré - Fabrication de produits minéraux non métalliques </t>
  </si>
  <si>
    <t>Fioul lourd (FOL) terrestre combustible –Exonéré – Exonéré – Production d’électricité</t>
  </si>
  <si>
    <t>Fioul lourd (FOL) terrestre combustible – non énergétique</t>
  </si>
  <si>
    <t>Lubrifiants – non énergétique</t>
  </si>
  <si>
    <t>Additifs – non énergétique</t>
  </si>
  <si>
    <t>Charbon usage domestique - Anthracite</t>
  </si>
  <si>
    <t>Charbon usage domestique - Autres houilles bitumeuses</t>
  </si>
  <si>
    <t>Charbon usage domestique - Houilles à coke</t>
  </si>
  <si>
    <t>Charbon usage domestique - Charbons subbitumeux</t>
  </si>
  <si>
    <t>Charbon usage domestique - Lignite</t>
  </si>
  <si>
    <t>Charbon usage industriel - Anthracite</t>
  </si>
  <si>
    <r>
      <t xml:space="preserve">Cette feuille permet aux entités réglementées de calculer les émissions associées à un ou plusieurs flux mentionnés dans la </t>
    </r>
    <r>
      <rPr>
        <b/>
        <sz val="8"/>
        <rFont val="Marianne"/>
      </rPr>
      <t>partie C de leur plan de surveillance. Elle concerne la rubrique : "Description de l’entité réglementée – 3. Flux de produits – Type de produit"</t>
    </r>
  </si>
  <si>
    <t>Feuille de calcul des émissions - Plan de Surveillance</t>
  </si>
  <si>
    <t xml:space="preserve">Facteur de périmètre </t>
  </si>
  <si>
    <t>Tiers des facteurs de calculs</t>
  </si>
  <si>
    <t>Méthode de détermination du facteur de périmètre</t>
  </si>
  <si>
    <t>Facteur de conversion des unités</t>
  </si>
  <si>
    <t>Facteur d'émission (préliminaire)</t>
  </si>
  <si>
    <t>Fraction de la biomasse</t>
  </si>
  <si>
    <t>Quantités de produit mis à la consommation</t>
  </si>
  <si>
    <t>Distinction physique</t>
  </si>
  <si>
    <t>Chaîne de contrôle</t>
  </si>
  <si>
    <t>2a</t>
  </si>
  <si>
    <t xml:space="preserve">Lubrifiants </t>
  </si>
  <si>
    <t>Additifs Essence carburant</t>
  </si>
  <si>
    <t>Additifs Gazole carburant</t>
  </si>
  <si>
    <r>
      <t xml:space="preserve">1. Méthodologie de calcul des facteurs par défaut </t>
    </r>
    <r>
      <rPr>
        <b/>
        <i/>
        <sz val="14"/>
        <color theme="1"/>
        <rFont val="Calibri"/>
        <family val="2"/>
        <scheme val="minor"/>
      </rPr>
      <t>(préparée par le CITEPA)</t>
    </r>
  </si>
  <si>
    <t>- le "mode d'emploi" pour renseigner le plan de surveillance ;</t>
  </si>
  <si>
    <t>- les présentations et liens des webinaires sur le renseignement du plan de surveillance et les modifications à apporter à celui-ci en 2025 ;</t>
  </si>
  <si>
    <t>- la nomenclature des flux de produits ;</t>
  </si>
  <si>
    <t>3b</t>
  </si>
  <si>
    <t>3. Références pour le renseignement du Plan de Surveillance</t>
  </si>
  <si>
    <t>n.a.</t>
  </si>
  <si>
    <t>Charbon usage industriel - Coke et semi cokes de lignite et coke de four</t>
  </si>
  <si>
    <t>Charbon usage industriel - Coke et semi cokes de houille</t>
  </si>
  <si>
    <t>Charbon usage industriel - Coke de pétrole</t>
  </si>
  <si>
    <t>Les données disponibles dans ce document sont produites à partir des données issues de l'inventaire national des émissions de gaz à effet de serre et de polluants atmosphériques. Les méthodologies relatives au calcul des émissions dans l'inventaire et la base de données des facteurs d'émissions et des paramètres clés utilisés dans l'inventaire (édition 2024) sont disponible au lien suivant : https://www.citepa.org/methodologie-de-linventaire-ominea/ .</t>
  </si>
  <si>
    <t>Méthodologie de calcul dans la feuille 'Calcul des émissions'</t>
  </si>
  <si>
    <r>
      <t xml:space="preserve">Ce fichier rassemble l'ensemble des facteurs par défaut des flux de produits à utiliser pour compléter la </t>
    </r>
    <r>
      <rPr>
        <b/>
        <sz val="11"/>
        <color theme="1"/>
        <rFont val="Calibri"/>
        <family val="2"/>
        <scheme val="minor"/>
      </rPr>
      <t>partie "</t>
    </r>
    <r>
      <rPr>
        <b/>
        <i/>
        <sz val="11"/>
        <color theme="1"/>
        <rFont val="Calibri"/>
        <family val="2"/>
        <scheme val="minor"/>
      </rPr>
      <t>C. Description de l'entité réglementée</t>
    </r>
    <r>
      <rPr>
        <b/>
        <sz val="11"/>
        <color theme="1"/>
        <rFont val="Calibri"/>
        <family val="2"/>
        <scheme val="minor"/>
      </rPr>
      <t xml:space="preserve">" du Plan de Surveillance (PDS). </t>
    </r>
    <r>
      <rPr>
        <sz val="11"/>
        <color theme="1"/>
        <rFont val="Calibri"/>
        <family val="2"/>
        <scheme val="minor"/>
      </rPr>
      <t xml:space="preserve">Ce fichier rassemble également, par flux de produit, l'ensemble des tiers applicables. Les facteurs par défauts et les tiers sont listés par flux dans les classeurs suivants 'Produits pétroliers', 'Gaz naturel' et 'Charbon'. Le classeur </t>
    </r>
    <r>
      <rPr>
        <b/>
        <sz val="11"/>
        <color theme="1"/>
        <rFont val="Calibri"/>
        <family val="2"/>
        <scheme val="minor"/>
      </rPr>
      <t>'Calcul des émissions'</t>
    </r>
    <r>
      <rPr>
        <sz val="11"/>
        <color theme="1"/>
        <rFont val="Calibri"/>
        <family val="2"/>
        <scheme val="minor"/>
      </rPr>
      <t xml:space="preserve"> permet, en renseignant la quantité de produit mis à la consommation (QPMC) et en filtrant chaque flux, de calculer les émissions associées à ce flux. </t>
    </r>
    <r>
      <rPr>
        <b/>
        <u/>
        <sz val="11"/>
        <color theme="1"/>
        <rFont val="Calibri"/>
        <family val="2"/>
        <scheme val="minor"/>
      </rPr>
      <t>Cet outil peut être utilisé pour renseigner la partie "C. Description de l'entité réglementée" du Plan de Surveillance (PDS)</t>
    </r>
    <r>
      <rPr>
        <b/>
        <sz val="11"/>
        <color theme="1"/>
        <rFont val="Calibri"/>
        <family val="2"/>
        <scheme val="minor"/>
      </rPr>
      <t xml:space="preserve">. </t>
    </r>
  </si>
  <si>
    <t>1) Sélection du flux</t>
  </si>
  <si>
    <t>Dans la colonne 'Nomenclature du flux de produit', sélectionez le ou les flux correspondant aux produits mis à la consommation par votre entité.</t>
  </si>
  <si>
    <t>2) Ajout de la quantité de produit mis à la consommation (QPMC)</t>
  </si>
  <si>
    <t>3) Rapportez les émissions dans votre plan de surveillance sur la plateforme ERT</t>
  </si>
  <si>
    <t>Ajoutez la quantité de produit mis à la consommation dans l'unité qui s'affiche automatiquement pour chacun des flux. La quantité de produit mis à consommation correspond à l'estimation des volumes de carburants ou combustibles fournis par votre entité en 2025. Les autres facteurs de calcul seront remplis automatiquement.</t>
  </si>
  <si>
    <t>Une fois les calculs terminés, vous pourrez rapporter les émissions calculées pour chaque flux de produit dans la partie "C. Description de l'entité réglementée" &gt; Section 3 "Flux de produits pertinents" &gt; Point b) Estimation des émissions et des catégories de flux de produits.</t>
  </si>
  <si>
    <t xml:space="preserve">Pétrole lampant combustible - Taux plein </t>
  </si>
  <si>
    <t>Pétrole lampant combustible - non énergetique</t>
  </si>
  <si>
    <t>Charbon usage domestique - Coke et semi cokes de lignite et coke de four</t>
  </si>
  <si>
    <t>Charbon usage domestique - Coke et semi cokes de houille</t>
  </si>
  <si>
    <t>Charbon usage domestique - Coke de pétrole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</si>
</sst>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0"/>
    <numFmt numFmtId="165" formatCode="_-* #,##0_-;\-* #,##0_-;_-* &quot;-&quot;??_-;_-@_-"/>
    <numFmt numFmtId="166" formatCode="0.0%"/>
    <numFmt numFmtId="167" formatCode="0.00000"/>
    <numFmt numFmtId="168" formatCode="0.0"/>
  </numFmts>
  <fonts count="23"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4"/>
      <color theme="1"/>
      <name val="Calibri"/>
      <family val="2"/>
      <scheme val="minor"/>
    </font>
    <font>
      <i/>
      <sz val="11"/>
      <color theme="0"/>
      <name val="Calibri"/>
      <family val="2"/>
      <scheme val="minor"/>
    </font>
    <font>
      <sz val="8"/>
      <name val="Calibri"/>
      <family val="2"/>
      <scheme val="minor"/>
    </font>
    <font>
      <sz val="11"/>
      <color theme="1"/>
      <name val="Calibri"/>
      <family val="2"/>
      <scheme val="minor"/>
    </font>
    <font>
      <b/>
      <u/>
      <sz val="11"/>
      <color theme="1"/>
      <name val="Calibri"/>
      <family val="2"/>
      <scheme val="minor"/>
    </font>
    <font>
      <u/>
      <sz val="11"/>
      <color theme="10"/>
      <name val="Calibri"/>
      <family val="2"/>
      <scheme val="minor"/>
    </font>
    <font>
      <b/>
      <i/>
      <sz val="11"/>
      <color theme="1"/>
      <name val="Calibri"/>
      <family val="2"/>
      <scheme val="minor"/>
    </font>
    <font>
      <b/>
      <u/>
      <sz val="11"/>
      <color theme="10"/>
      <name val="Calibri"/>
      <family val="2"/>
      <scheme val="minor"/>
    </font>
    <font>
      <b/>
      <sz val="18"/>
      <name val="Calibri"/>
      <family val="2"/>
      <scheme val="minor"/>
    </font>
    <font>
      <b/>
      <sz val="14"/>
      <color theme="4" tint="-0.249977111117893"/>
      <name val="Calibri"/>
      <family val="2"/>
      <scheme val="minor"/>
    </font>
    <font>
      <i/>
      <sz val="11"/>
      <color theme="1"/>
      <name val="Calibri"/>
      <family val="2"/>
      <scheme val="minor"/>
    </font>
    <font>
      <b/>
      <sz val="14"/>
      <color theme="7" tint="-0.499984740745262"/>
      <name val="Calibri"/>
      <family val="2"/>
      <scheme val="minor"/>
    </font>
    <font>
      <b/>
      <sz val="14"/>
      <color theme="5" tint="-0.499984740745262"/>
      <name val="Calibri"/>
      <family val="2"/>
      <scheme val="minor"/>
    </font>
    <font>
      <b/>
      <i/>
      <sz val="14"/>
      <color theme="1"/>
      <name val="Calibri"/>
      <family val="2"/>
      <scheme val="minor"/>
    </font>
    <font>
      <sz val="8"/>
      <name val="Marianne"/>
    </font>
    <font>
      <b/>
      <sz val="8"/>
      <name val="Marianne"/>
    </font>
    <font>
      <i/>
      <sz val="14"/>
      <color theme="0"/>
      <name val="Calibri"/>
      <family val="2"/>
      <scheme val="minor"/>
    </font>
    <font>
      <b/>
      <sz val="16"/>
      <color theme="0"/>
      <name val="Calibri"/>
      <family val="2"/>
      <scheme val="minor"/>
    </font>
  </fonts>
  <fills count="11">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5" tint="-0.499984740745262"/>
        <bgColor indexed="64"/>
      </patternFill>
    </fill>
    <fill>
      <patternFill patternType="solid">
        <fgColor theme="7" tint="-0.499984740745262"/>
        <bgColor indexed="64"/>
      </patternFill>
    </fill>
    <fill>
      <patternFill patternType="solid">
        <fgColor theme="2"/>
        <bgColor indexed="64"/>
      </patternFill>
    </fill>
    <fill>
      <patternFill patternType="solid">
        <fgColor theme="4" tint="-0.499984740745262"/>
        <bgColor indexed="64"/>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34998626667073579"/>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6">
    <xf numFmtId="0" fontId="0"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10" fillId="0" borderId="0" applyNumberFormat="0" applyFill="0" applyBorder="0" applyAlignment="0" applyProtection="0"/>
    <xf numFmtId="43" fontId="8" fillId="0" borderId="0" applyFont="0" applyFill="0" applyBorder="0" applyAlignment="0" applyProtection="0"/>
  </cellStyleXfs>
  <cellXfs count="106">
    <xf numFmtId="0" fontId="0" fillId="0" borderId="0" xfId="0"/>
    <xf numFmtId="0" fontId="0" fillId="0" borderId="0" xfId="0" applyAlignment="1">
      <alignment wrapText="1"/>
    </xf>
    <xf numFmtId="0" fontId="0" fillId="0" borderId="0" xfId="0" applyFill="1" applyAlignment="1">
      <alignment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0" fillId="0" borderId="0" xfId="0"/>
    <xf numFmtId="0" fontId="0" fillId="0" borderId="0" xfId="0" applyAlignment="1">
      <alignment wrapText="1"/>
    </xf>
    <xf numFmtId="0" fontId="1" fillId="0" borderId="0" xfId="0" applyFont="1"/>
    <xf numFmtId="0" fontId="9" fillId="0" borderId="0" xfId="0" applyFont="1"/>
    <xf numFmtId="0" fontId="0" fillId="0" borderId="0" xfId="0" applyFont="1"/>
    <xf numFmtId="0" fontId="0" fillId="0" borderId="0" xfId="0" quotePrefix="1" applyAlignment="1">
      <alignment horizontal="left" wrapText="1"/>
    </xf>
    <xf numFmtId="0" fontId="0" fillId="0" borderId="0" xfId="0" quotePrefix="1"/>
    <xf numFmtId="0" fontId="12" fillId="0" borderId="0" xfId="4" quotePrefix="1" applyFont="1"/>
    <xf numFmtId="0" fontId="4" fillId="5" borderId="11" xfId="0" applyFont="1" applyFill="1" applyBorder="1" applyAlignment="1">
      <alignment horizontal="center" vertical="center" wrapText="1"/>
    </xf>
    <xf numFmtId="0" fontId="13" fillId="0" borderId="0" xfId="0" applyFont="1"/>
    <xf numFmtId="0" fontId="14" fillId="0" borderId="0" xfId="0" applyFont="1"/>
    <xf numFmtId="0" fontId="1" fillId="0" borderId="6" xfId="0" applyFont="1" applyBorder="1"/>
    <xf numFmtId="0" fontId="0" fillId="0" borderId="7" xfId="0" applyBorder="1"/>
    <xf numFmtId="0" fontId="0" fillId="6" borderId="5" xfId="0" applyFill="1" applyBorder="1"/>
    <xf numFmtId="0" fontId="0" fillId="6" borderId="8" xfId="0" applyFill="1" applyBorder="1"/>
    <xf numFmtId="0" fontId="0" fillId="9" borderId="9" xfId="0" applyFill="1" applyBorder="1"/>
    <xf numFmtId="0" fontId="0" fillId="9" borderId="10" xfId="0" applyFill="1" applyBorder="1"/>
    <xf numFmtId="0" fontId="11" fillId="0" borderId="0" xfId="0" applyFont="1"/>
    <xf numFmtId="165" fontId="11" fillId="0" borderId="0" xfId="1" applyNumberFormat="1" applyFont="1" applyFill="1" applyBorder="1" applyAlignment="1">
      <alignment wrapText="1"/>
    </xf>
    <xf numFmtId="0" fontId="16" fillId="0" borderId="0" xfId="0" applyFont="1"/>
    <xf numFmtId="164" fontId="0" fillId="0" borderId="0" xfId="0" applyNumberFormat="1"/>
    <xf numFmtId="0" fontId="17" fillId="0" borderId="0" xfId="0" applyFont="1"/>
    <xf numFmtId="0" fontId="4" fillId="8" borderId="11" xfId="0" applyFont="1" applyFill="1" applyBorder="1" applyAlignment="1">
      <alignment horizontal="center" vertical="center" wrapText="1"/>
    </xf>
    <xf numFmtId="168" fontId="0" fillId="0" borderId="1" xfId="0" applyNumberForma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167" fontId="0" fillId="0" borderId="1" xfId="0" applyNumberFormat="1" applyBorder="1" applyAlignment="1">
      <alignment horizontal="center" vertical="center" wrapText="1"/>
    </xf>
    <xf numFmtId="0" fontId="0" fillId="0" borderId="1" xfId="0" applyBorder="1" applyAlignment="1">
      <alignment horizontal="left" vertical="center" wrapText="1"/>
    </xf>
    <xf numFmtId="9" fontId="15" fillId="9" borderId="14" xfId="2" applyFont="1" applyFill="1" applyBorder="1" applyAlignment="1">
      <alignment horizontal="center" vertical="center" wrapText="1"/>
    </xf>
    <xf numFmtId="166" fontId="15" fillId="9" borderId="14" xfId="2" applyNumberFormat="1" applyFont="1" applyFill="1" applyBorder="1" applyAlignment="1">
      <alignment horizontal="center" vertical="center" wrapText="1"/>
    </xf>
    <xf numFmtId="168" fontId="15" fillId="9" borderId="14" xfId="0" applyNumberFormat="1" applyFont="1" applyFill="1" applyBorder="1" applyAlignment="1">
      <alignment horizontal="center" vertical="center" wrapText="1"/>
    </xf>
    <xf numFmtId="167" fontId="15" fillId="9" borderId="14" xfId="0" applyNumberFormat="1" applyFont="1" applyFill="1" applyBorder="1" applyAlignment="1">
      <alignment horizontal="center" vertical="center" wrapText="1"/>
    </xf>
    <xf numFmtId="166" fontId="0" fillId="0" borderId="0" xfId="0" applyNumberFormat="1"/>
    <xf numFmtId="0" fontId="3" fillId="0" borderId="1" xfId="0" applyFont="1" applyFill="1" applyBorder="1" applyAlignment="1">
      <alignment vertical="center" wrapText="1"/>
    </xf>
    <xf numFmtId="0" fontId="2" fillId="0" borderId="1" xfId="0" applyFont="1" applyBorder="1" applyAlignment="1">
      <alignment vertical="center" wrapText="1"/>
    </xf>
    <xf numFmtId="167" fontId="0" fillId="0" borderId="1" xfId="0" applyNumberFormat="1" applyBorder="1" applyAlignment="1">
      <alignment vertical="center" wrapText="1"/>
    </xf>
    <xf numFmtId="0" fontId="2" fillId="2" borderId="1" xfId="0" applyFont="1" applyFill="1" applyBorder="1" applyAlignment="1">
      <alignment vertical="center" wrapText="1"/>
    </xf>
    <xf numFmtId="0" fontId="6" fillId="10" borderId="1" xfId="0" applyFont="1" applyFill="1" applyBorder="1" applyAlignment="1">
      <alignment horizontal="center" vertical="center" wrapText="1"/>
    </xf>
    <xf numFmtId="2" fontId="0" fillId="0" borderId="1" xfId="0" applyNumberFormat="1" applyBorder="1" applyAlignment="1">
      <alignment horizontal="center" vertical="center" wrapText="1"/>
    </xf>
    <xf numFmtId="0" fontId="0" fillId="0" borderId="0" xfId="0"/>
    <xf numFmtId="9" fontId="0" fillId="0" borderId="1" xfId="0" applyNumberFormat="1" applyFill="1"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NumberFormat="1" applyFill="1" applyBorder="1" applyAlignment="1">
      <alignment horizontal="center" vertical="center" wrapText="1"/>
    </xf>
    <xf numFmtId="0" fontId="21" fillId="10" borderId="1" xfId="0" applyFont="1" applyFill="1" applyBorder="1" applyAlignment="1">
      <alignment horizontal="center" vertical="center" wrapText="1"/>
    </xf>
    <xf numFmtId="166" fontId="0" fillId="0" borderId="1" xfId="0" applyNumberForma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5" fillId="6" borderId="13" xfId="0" applyFont="1" applyFill="1" applyBorder="1" applyAlignment="1">
      <alignment horizontal="center" vertical="center" wrapText="1"/>
    </xf>
    <xf numFmtId="165" fontId="15" fillId="6" borderId="14" xfId="1" applyNumberFormat="1" applyFont="1" applyFill="1" applyBorder="1" applyAlignment="1">
      <alignment horizontal="center" vertical="center" wrapText="1"/>
    </xf>
    <xf numFmtId="0" fontId="15" fillId="9" borderId="14" xfId="0" applyFont="1" applyFill="1" applyBorder="1" applyAlignment="1">
      <alignment horizontal="center" vertical="center" wrapText="1"/>
    </xf>
    <xf numFmtId="165" fontId="15" fillId="0" borderId="15" xfId="1" applyNumberFormat="1" applyFont="1" applyBorder="1" applyAlignment="1">
      <alignment horizontal="center" vertical="center" wrapText="1"/>
    </xf>
    <xf numFmtId="165" fontId="0" fillId="6" borderId="14" xfId="1" applyNumberFormat="1" applyFont="1" applyFill="1" applyBorder="1" applyAlignment="1">
      <alignment horizontal="center" vertical="center" wrapText="1"/>
    </xf>
    <xf numFmtId="165" fontId="0" fillId="6" borderId="14" xfId="1" applyNumberFormat="1" applyFont="1" applyFill="1" applyBorder="1" applyAlignment="1">
      <alignment horizontal="center"/>
    </xf>
    <xf numFmtId="0" fontId="15" fillId="9" borderId="14" xfId="0" applyFont="1" applyFill="1" applyBorder="1" applyAlignment="1">
      <alignment horizontal="center" wrapText="1"/>
    </xf>
    <xf numFmtId="165" fontId="0" fillId="6" borderId="14" xfId="1" applyNumberFormat="1" applyFont="1" applyFill="1" applyBorder="1" applyAlignment="1">
      <alignment horizontal="center" vertical="center"/>
    </xf>
    <xf numFmtId="165" fontId="11" fillId="0" borderId="0" xfId="1" applyNumberFormat="1" applyFont="1" applyFill="1" applyBorder="1" applyAlignment="1">
      <alignment vertical="center" wrapText="1"/>
    </xf>
    <xf numFmtId="0" fontId="4" fillId="8" borderId="1" xfId="0" applyFont="1" applyFill="1" applyBorder="1" applyAlignment="1">
      <alignment horizontal="center" vertical="center" wrapText="1"/>
    </xf>
    <xf numFmtId="0" fontId="4" fillId="10" borderId="18" xfId="0" applyFont="1" applyFill="1" applyBorder="1" applyAlignment="1">
      <alignment horizontal="center" wrapText="1"/>
    </xf>
    <xf numFmtId="0" fontId="4" fillId="10" borderId="19" xfId="0" applyFont="1" applyFill="1" applyBorder="1" applyAlignment="1">
      <alignment horizontal="center" wrapText="1"/>
    </xf>
    <xf numFmtId="0" fontId="4" fillId="10" borderId="20" xfId="0" applyFont="1" applyFill="1" applyBorder="1" applyAlignment="1">
      <alignment horizontal="center" vertical="top" wrapText="1"/>
    </xf>
    <xf numFmtId="0" fontId="0" fillId="0" borderId="12" xfId="0" applyBorder="1" applyAlignment="1">
      <alignment vertical="center" wrapText="1"/>
    </xf>
    <xf numFmtId="0" fontId="4" fillId="10" borderId="19" xfId="0" applyFont="1" applyFill="1" applyBorder="1" applyAlignment="1">
      <alignment horizontal="center" vertical="top" wrapText="1"/>
    </xf>
    <xf numFmtId="0" fontId="4" fillId="10" borderId="18" xfId="0" applyFont="1" applyFill="1" applyBorder="1" applyAlignment="1">
      <alignment horizontal="center" vertical="top" wrapText="1"/>
    </xf>
    <xf numFmtId="0" fontId="6" fillId="10" borderId="21" xfId="0" applyFont="1" applyFill="1" applyBorder="1" applyAlignment="1">
      <alignment horizontal="center" vertical="center" wrapText="1"/>
    </xf>
    <xf numFmtId="0" fontId="2" fillId="0" borderId="12" xfId="0" applyFont="1" applyBorder="1" applyAlignment="1">
      <alignment vertical="center" wrapText="1"/>
    </xf>
    <xf numFmtId="0" fontId="4" fillId="8" borderId="19" xfId="0" applyFont="1" applyFill="1" applyBorder="1" applyAlignment="1">
      <alignment horizontal="center" wrapText="1"/>
    </xf>
    <xf numFmtId="0" fontId="4" fillId="8" borderId="18" xfId="0" applyFont="1" applyFill="1" applyBorder="1" applyAlignment="1">
      <alignment horizontal="center" wrapText="1"/>
    </xf>
    <xf numFmtId="0" fontId="4" fillId="8" borderId="18" xfId="0" applyFont="1" applyFill="1" applyBorder="1" applyAlignment="1">
      <alignment horizontal="center" vertical="top" wrapText="1"/>
    </xf>
    <xf numFmtId="0" fontId="4" fillId="8" borderId="19" xfId="0" applyFont="1" applyFill="1" applyBorder="1" applyAlignment="1">
      <alignment horizontal="center" vertical="top" wrapText="1"/>
    </xf>
    <xf numFmtId="0" fontId="6" fillId="8" borderId="21" xfId="0" applyFont="1" applyFill="1" applyBorder="1" applyAlignment="1">
      <alignment horizontal="center" vertical="center" wrapText="1"/>
    </xf>
    <xf numFmtId="0" fontId="4" fillId="7" borderId="19" xfId="0" applyFont="1" applyFill="1" applyBorder="1" applyAlignment="1">
      <alignment horizontal="center" wrapText="1"/>
    </xf>
    <xf numFmtId="0" fontId="4" fillId="7" borderId="18" xfId="0" applyFont="1" applyFill="1" applyBorder="1" applyAlignment="1">
      <alignment horizontal="center" vertical="top" wrapText="1"/>
    </xf>
    <xf numFmtId="0" fontId="4" fillId="7" borderId="19" xfId="0" applyFont="1" applyFill="1" applyBorder="1" applyAlignment="1">
      <alignment horizontal="center" vertical="top" wrapText="1"/>
    </xf>
    <xf numFmtId="0" fontId="6" fillId="7" borderId="21" xfId="0" applyFont="1" applyFill="1" applyBorder="1" applyAlignment="1">
      <alignment horizontal="center" vertical="center" wrapText="1"/>
    </xf>
    <xf numFmtId="0" fontId="0" fillId="0" borderId="0" xfId="0" quotePrefix="1" applyAlignment="1">
      <alignment horizontal="left" vertical="top" wrapText="1"/>
    </xf>
    <xf numFmtId="0" fontId="0" fillId="3" borderId="2" xfId="0" applyFill="1" applyBorder="1" applyAlignment="1">
      <alignment horizontal="center" wrapText="1"/>
    </xf>
    <xf numFmtId="0" fontId="0" fillId="3" borderId="3" xfId="0" applyFill="1" applyBorder="1" applyAlignment="1">
      <alignment horizontal="center" wrapText="1"/>
    </xf>
    <xf numFmtId="0" fontId="0" fillId="3" borderId="4" xfId="0" applyFill="1" applyBorder="1" applyAlignment="1">
      <alignment horizontal="center" wrapText="1"/>
    </xf>
    <xf numFmtId="0" fontId="5" fillId="4" borderId="0" xfId="0" applyFont="1" applyFill="1" applyAlignment="1">
      <alignment horizontal="left" vertical="center"/>
    </xf>
    <xf numFmtId="0" fontId="0" fillId="0" borderId="0" xfId="0" quotePrefix="1" applyAlignment="1">
      <alignment horizontal="left" vertical="top" wrapText="1"/>
    </xf>
    <xf numFmtId="0" fontId="2" fillId="0" borderId="0" xfId="0" quotePrefix="1" applyFont="1" applyFill="1" applyAlignment="1">
      <alignment horizontal="left"/>
    </xf>
    <xf numFmtId="0" fontId="0" fillId="0" borderId="0" xfId="0" applyAlignment="1">
      <alignment horizontal="left" wrapText="1"/>
    </xf>
    <xf numFmtId="0" fontId="22" fillId="10" borderId="16" xfId="0" applyFont="1" applyFill="1" applyBorder="1" applyAlignment="1">
      <alignment horizontal="center" vertical="center" wrapText="1"/>
    </xf>
    <xf numFmtId="0" fontId="22" fillId="10" borderId="17" xfId="0" applyFont="1" applyFill="1" applyBorder="1" applyAlignment="1">
      <alignment horizontal="center" vertical="center" wrapText="1"/>
    </xf>
    <xf numFmtId="0" fontId="4" fillId="10" borderId="2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cellXfs>
  <cellStyles count="6">
    <cellStyle name="Lien hypertexte" xfId="4" builtinId="8"/>
    <cellStyle name="Milliers" xfId="1" builtinId="3"/>
    <cellStyle name="Milliers 2" xfId="3" xr:uid="{00000000-0005-0000-0000-000002000000}"/>
    <cellStyle name="Milliers 3" xfId="5" xr:uid="{2E77AC39-5E9F-4F14-B080-15F01A53FDBA}"/>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ologie.gouv.fr/politiques-publiques/marches-du-carbone-seqe-ue-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5"/>
  <sheetViews>
    <sheetView showGridLines="0" tabSelected="1" zoomScale="70" zoomScaleNormal="70" workbookViewId="0">
      <selection activeCell="B27" sqref="B27:N27"/>
    </sheetView>
  </sheetViews>
  <sheetFormatPr baseColWidth="10" defaultColWidth="0" defaultRowHeight="14.4" zeroHeight="1" x14ac:dyDescent="0.3"/>
  <cols>
    <col min="1" max="1" width="6.77734375" customWidth="1"/>
    <col min="2" max="2" width="23.77734375" customWidth="1"/>
    <col min="3" max="3" width="16.44140625" customWidth="1"/>
    <col min="4" max="4" width="25.5546875" customWidth="1"/>
    <col min="5" max="13" width="20.77734375" customWidth="1"/>
    <col min="14" max="14" width="24.44140625" customWidth="1"/>
    <col min="15" max="16" width="20.77734375" customWidth="1"/>
    <col min="17" max="16384" width="20.77734375" hidden="1"/>
  </cols>
  <sheetData>
    <row r="1" spans="2:14" x14ac:dyDescent="0.3"/>
    <row r="2" spans="2:14" ht="23.4" x14ac:dyDescent="0.45">
      <c r="B2" s="15" t="s">
        <v>62</v>
      </c>
    </row>
    <row r="3" spans="2:14" ht="15" thickBot="1" x14ac:dyDescent="0.35"/>
    <row r="4" spans="2:14" ht="88.95" customHeight="1" thickBot="1" x14ac:dyDescent="0.35">
      <c r="B4" s="81" t="s">
        <v>120</v>
      </c>
      <c r="C4" s="82"/>
      <c r="D4" s="82"/>
      <c r="E4" s="82"/>
      <c r="F4" s="82"/>
      <c r="G4" s="83"/>
      <c r="H4" s="2"/>
    </row>
    <row r="5" spans="2:14" x14ac:dyDescent="0.3"/>
    <row r="6" spans="2:14" x14ac:dyDescent="0.3"/>
    <row r="7" spans="2:14" x14ac:dyDescent="0.3"/>
    <row r="8" spans="2:14" x14ac:dyDescent="0.3"/>
    <row r="9" spans="2:14" ht="14.55" customHeight="1" x14ac:dyDescent="0.3">
      <c r="B9" s="84" t="s">
        <v>108</v>
      </c>
      <c r="C9" s="84"/>
      <c r="D9" s="84"/>
      <c r="E9" s="84"/>
      <c r="F9" s="84"/>
      <c r="G9" s="84"/>
      <c r="H9" s="84"/>
      <c r="I9" s="84"/>
      <c r="J9" s="84"/>
      <c r="K9" s="84"/>
      <c r="L9" s="84"/>
      <c r="M9" s="84"/>
      <c r="N9" s="84"/>
    </row>
    <row r="10" spans="2:14" ht="14.55" customHeight="1" x14ac:dyDescent="0.3">
      <c r="B10" s="84"/>
      <c r="C10" s="84"/>
      <c r="D10" s="84"/>
      <c r="E10" s="84"/>
      <c r="F10" s="84"/>
      <c r="G10" s="84"/>
      <c r="H10" s="84"/>
      <c r="I10" s="84"/>
      <c r="J10" s="84"/>
      <c r="K10" s="84"/>
      <c r="L10" s="84"/>
      <c r="M10" s="84"/>
      <c r="N10" s="84"/>
    </row>
    <row r="11" spans="2:14" ht="14.55" customHeight="1" x14ac:dyDescent="0.3">
      <c r="B11" s="84"/>
      <c r="C11" s="84"/>
      <c r="D11" s="84"/>
      <c r="E11" s="84"/>
      <c r="F11" s="84"/>
      <c r="G11" s="84"/>
      <c r="H11" s="84"/>
      <c r="I11" s="84"/>
      <c r="J11" s="84"/>
      <c r="K11" s="84"/>
      <c r="L11" s="84"/>
      <c r="M11" s="84"/>
      <c r="N11" s="84"/>
    </row>
    <row r="12" spans="2:14" x14ac:dyDescent="0.3"/>
    <row r="13" spans="2:14" x14ac:dyDescent="0.3">
      <c r="B13" s="9" t="s">
        <v>42</v>
      </c>
      <c r="C13" s="6"/>
      <c r="D13" s="6"/>
      <c r="E13" s="6"/>
      <c r="F13" s="6"/>
      <c r="G13" s="6"/>
      <c r="H13" s="6"/>
      <c r="I13" s="6"/>
      <c r="J13" s="6"/>
      <c r="K13" s="6"/>
      <c r="L13" s="6"/>
      <c r="M13" s="6"/>
      <c r="N13" s="6"/>
    </row>
    <row r="14" spans="2:14" ht="14.4" customHeight="1" x14ac:dyDescent="0.3">
      <c r="B14" s="87" t="s">
        <v>118</v>
      </c>
      <c r="C14" s="87"/>
      <c r="D14" s="87"/>
      <c r="E14" s="87"/>
      <c r="F14" s="87"/>
      <c r="G14" s="87"/>
      <c r="H14" s="87"/>
      <c r="I14" s="87"/>
      <c r="J14" s="87"/>
      <c r="K14" s="87"/>
      <c r="L14" s="87"/>
      <c r="M14" s="87"/>
      <c r="N14" s="87"/>
    </row>
    <row r="15" spans="2:14" s="45" customFormat="1" x14ac:dyDescent="0.3">
      <c r="B15" s="87"/>
      <c r="C15" s="87"/>
      <c r="D15" s="87"/>
      <c r="E15" s="87"/>
      <c r="F15" s="87"/>
      <c r="G15" s="87"/>
      <c r="H15" s="87"/>
      <c r="I15" s="87"/>
      <c r="J15" s="87"/>
      <c r="K15" s="87"/>
      <c r="L15" s="87"/>
      <c r="M15" s="87"/>
      <c r="N15" s="87"/>
    </row>
    <row r="16" spans="2:14" x14ac:dyDescent="0.3">
      <c r="B16" s="86"/>
      <c r="C16" s="86"/>
      <c r="D16" s="86"/>
      <c r="E16" s="86"/>
      <c r="F16" s="86"/>
      <c r="G16" s="86"/>
      <c r="H16" s="86"/>
      <c r="I16" s="86"/>
      <c r="J16" s="86"/>
      <c r="K16" s="86"/>
      <c r="L16" s="86"/>
      <c r="M16" s="86"/>
      <c r="N16" s="86"/>
    </row>
    <row r="17" spans="2:14" x14ac:dyDescent="0.3">
      <c r="B17" s="9" t="s">
        <v>119</v>
      </c>
      <c r="C17" s="6"/>
      <c r="D17" s="6"/>
      <c r="E17" s="6"/>
      <c r="F17" s="6"/>
      <c r="G17" s="6"/>
      <c r="H17" s="6"/>
      <c r="I17" s="6"/>
      <c r="J17" s="6"/>
      <c r="K17" s="6"/>
      <c r="L17" s="6"/>
      <c r="M17" s="6"/>
      <c r="N17" s="6"/>
    </row>
    <row r="18" spans="2:14" x14ac:dyDescent="0.3"/>
    <row r="19" spans="2:14" x14ac:dyDescent="0.3">
      <c r="B19" s="8" t="s">
        <v>121</v>
      </c>
      <c r="C19" s="6"/>
      <c r="D19" s="6"/>
      <c r="E19" s="6"/>
      <c r="F19" s="6"/>
      <c r="G19" s="6"/>
      <c r="H19" s="6"/>
      <c r="I19" s="6"/>
      <c r="J19" s="6"/>
      <c r="K19" s="6"/>
      <c r="L19" s="6"/>
      <c r="M19" s="6"/>
      <c r="N19" s="6"/>
    </row>
    <row r="20" spans="2:14" x14ac:dyDescent="0.3">
      <c r="B20" s="10" t="s">
        <v>122</v>
      </c>
      <c r="C20" s="6"/>
      <c r="D20" s="6"/>
      <c r="E20" s="6"/>
      <c r="F20" s="6"/>
      <c r="G20" s="6"/>
      <c r="H20" s="6"/>
      <c r="I20" s="6"/>
      <c r="J20" s="6"/>
      <c r="K20" s="6"/>
      <c r="L20" s="6"/>
      <c r="M20" s="6"/>
      <c r="N20" s="6"/>
    </row>
    <row r="21" spans="2:14" x14ac:dyDescent="0.3">
      <c r="B21" s="11"/>
      <c r="C21" s="11"/>
      <c r="D21" s="11"/>
      <c r="E21" s="11"/>
      <c r="F21" s="11"/>
      <c r="G21" s="11"/>
      <c r="H21" s="11"/>
      <c r="I21" s="11"/>
      <c r="J21" s="11"/>
      <c r="K21" s="11"/>
      <c r="L21" s="11"/>
      <c r="M21" s="11"/>
      <c r="N21" s="11"/>
    </row>
    <row r="22" spans="2:14" x14ac:dyDescent="0.3">
      <c r="B22" s="8" t="s">
        <v>123</v>
      </c>
      <c r="C22" s="6"/>
      <c r="D22" s="6"/>
      <c r="E22" s="6"/>
      <c r="F22" s="6"/>
      <c r="G22" s="6"/>
      <c r="H22" s="6"/>
      <c r="I22" s="6"/>
      <c r="J22" s="6"/>
      <c r="K22" s="6"/>
      <c r="L22" s="6"/>
      <c r="M22" s="6"/>
      <c r="N22" s="6"/>
    </row>
    <row r="23" spans="2:14" ht="14.4" customHeight="1" x14ac:dyDescent="0.3">
      <c r="B23" s="85" t="s">
        <v>125</v>
      </c>
      <c r="C23" s="85"/>
      <c r="D23" s="85"/>
      <c r="E23" s="85"/>
      <c r="F23" s="85"/>
      <c r="G23" s="85"/>
      <c r="H23" s="85"/>
      <c r="I23" s="85"/>
      <c r="J23" s="85"/>
      <c r="K23" s="85"/>
      <c r="L23" s="85"/>
      <c r="M23" s="85"/>
      <c r="N23" s="85"/>
    </row>
    <row r="24" spans="2:14" s="45" customFormat="1" x14ac:dyDescent="0.3">
      <c r="B24" s="85"/>
      <c r="C24" s="85"/>
      <c r="D24" s="85"/>
      <c r="E24" s="85"/>
      <c r="F24" s="85"/>
      <c r="G24" s="85"/>
      <c r="H24" s="85"/>
      <c r="I24" s="85"/>
      <c r="J24" s="85"/>
      <c r="K24" s="85"/>
      <c r="L24" s="85"/>
      <c r="M24" s="85"/>
      <c r="N24" s="85"/>
    </row>
    <row r="25" spans="2:14" s="45" customFormat="1" x14ac:dyDescent="0.3">
      <c r="B25" s="80"/>
      <c r="C25" s="80"/>
      <c r="D25" s="80"/>
      <c r="E25" s="80"/>
      <c r="F25" s="80"/>
      <c r="G25" s="80"/>
      <c r="H25" s="80"/>
      <c r="I25" s="80"/>
      <c r="J25" s="80"/>
      <c r="K25" s="80"/>
      <c r="L25" s="80"/>
      <c r="M25" s="80"/>
      <c r="N25" s="80"/>
    </row>
    <row r="26" spans="2:14" ht="14.55" customHeight="1" x14ac:dyDescent="0.3">
      <c r="B26" s="8" t="s">
        <v>124</v>
      </c>
      <c r="C26" s="6"/>
      <c r="D26" s="6"/>
      <c r="E26" s="6"/>
      <c r="F26" s="6"/>
      <c r="G26" s="6"/>
      <c r="H26" s="6"/>
      <c r="I26" s="6"/>
      <c r="J26" s="6"/>
      <c r="K26" s="6"/>
      <c r="L26" s="6"/>
      <c r="M26" s="6"/>
      <c r="N26" s="6"/>
    </row>
    <row r="27" spans="2:14" ht="39.75" customHeight="1" x14ac:dyDescent="0.3">
      <c r="B27" s="85" t="s">
        <v>126</v>
      </c>
      <c r="C27" s="85"/>
      <c r="D27" s="85"/>
      <c r="E27" s="85"/>
      <c r="F27" s="85"/>
      <c r="G27" s="85"/>
      <c r="H27" s="85"/>
      <c r="I27" s="85"/>
      <c r="J27" s="85"/>
      <c r="K27" s="85"/>
      <c r="L27" s="85"/>
      <c r="M27" s="85"/>
      <c r="N27" s="85"/>
    </row>
    <row r="28" spans="2:14" x14ac:dyDescent="0.3"/>
    <row r="30" spans="2:14" x14ac:dyDescent="0.3">
      <c r="B30" s="84" t="s">
        <v>113</v>
      </c>
      <c r="C30" s="84"/>
      <c r="D30" s="84"/>
      <c r="E30" s="84"/>
      <c r="F30" s="84"/>
      <c r="G30" s="84"/>
      <c r="H30" s="84"/>
      <c r="I30" s="84"/>
      <c r="J30" s="84"/>
      <c r="K30" s="84"/>
      <c r="L30" s="84"/>
      <c r="M30" s="84"/>
      <c r="N30" s="84"/>
    </row>
    <row r="31" spans="2:14" x14ac:dyDescent="0.3">
      <c r="B31" s="84"/>
      <c r="C31" s="84"/>
      <c r="D31" s="84"/>
      <c r="E31" s="84"/>
      <c r="F31" s="84"/>
      <c r="G31" s="84"/>
      <c r="H31" s="84"/>
      <c r="I31" s="84"/>
      <c r="J31" s="84"/>
      <c r="K31" s="84"/>
      <c r="L31" s="84"/>
      <c r="M31" s="84"/>
      <c r="N31" s="84"/>
    </row>
    <row r="32" spans="2:14" x14ac:dyDescent="0.3">
      <c r="B32" s="84"/>
      <c r="C32" s="84"/>
      <c r="D32" s="84"/>
      <c r="E32" s="84"/>
      <c r="F32" s="84"/>
      <c r="G32" s="84"/>
      <c r="H32" s="84"/>
      <c r="I32" s="84"/>
      <c r="J32" s="84"/>
      <c r="K32" s="84"/>
      <c r="L32" s="84"/>
      <c r="M32" s="84"/>
      <c r="N32" s="84"/>
    </row>
    <row r="33" spans="2:2" x14ac:dyDescent="0.3"/>
    <row r="34" spans="2:2" x14ac:dyDescent="0.3">
      <c r="B34" s="13" t="s">
        <v>44</v>
      </c>
    </row>
    <row r="35" spans="2:2" x14ac:dyDescent="0.3">
      <c r="B35" s="12" t="s">
        <v>109</v>
      </c>
    </row>
    <row r="36" spans="2:2" x14ac:dyDescent="0.3">
      <c r="B36" s="12" t="s">
        <v>110</v>
      </c>
    </row>
    <row r="37" spans="2:2" s="6" customFormat="1" x14ac:dyDescent="0.3">
      <c r="B37" s="12" t="s">
        <v>111</v>
      </c>
    </row>
    <row r="38" spans="2:2" x14ac:dyDescent="0.3">
      <c r="B38" s="12" t="s">
        <v>43</v>
      </c>
    </row>
    <row r="39" spans="2:2" x14ac:dyDescent="0.3"/>
    <row r="40" spans="2:2" x14ac:dyDescent="0.3"/>
    <row r="41" spans="2:2" x14ac:dyDescent="0.3"/>
    <row r="42" spans="2:2" x14ac:dyDescent="0.3"/>
    <row r="43" spans="2:2" x14ac:dyDescent="0.3"/>
    <row r="44" spans="2:2" x14ac:dyDescent="0.3"/>
    <row r="46" spans="2:2" x14ac:dyDescent="0.3"/>
    <row r="48" spans="2:2"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sheetData>
  <mergeCells count="7">
    <mergeCell ref="B4:G4"/>
    <mergeCell ref="B9:N11"/>
    <mergeCell ref="B30:N32"/>
    <mergeCell ref="B27:N27"/>
    <mergeCell ref="B16:N16"/>
    <mergeCell ref="B14:N15"/>
    <mergeCell ref="B23:N24"/>
  </mergeCells>
  <hyperlinks>
    <hyperlink ref="B34"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B2:XEZ37"/>
  <sheetViews>
    <sheetView showGridLines="0" zoomScale="48" zoomScaleNormal="48" workbookViewId="0">
      <selection activeCell="F4" sqref="F4"/>
    </sheetView>
  </sheetViews>
  <sheetFormatPr baseColWidth="10" defaultColWidth="25.77734375" defaultRowHeight="40.049999999999997" customHeight="1" x14ac:dyDescent="0.3"/>
  <cols>
    <col min="1" max="1" width="6.77734375" style="1" customWidth="1"/>
    <col min="2" max="2" width="47.77734375" style="7" customWidth="1"/>
    <col min="3" max="3" width="43.21875" style="1" customWidth="1"/>
    <col min="4" max="4" width="33.21875" style="1" customWidth="1"/>
    <col min="5" max="5" width="29.5546875" style="1" customWidth="1"/>
    <col min="6" max="6" width="31.77734375" style="1" customWidth="1"/>
    <col min="7" max="7" width="44.5546875" style="1" customWidth="1"/>
    <col min="8" max="8" width="20.77734375" style="1" customWidth="1"/>
    <col min="9" max="16378" width="25.77734375" style="1"/>
    <col min="16379" max="16379" width="19.33203125" style="1" customWidth="1"/>
    <col min="16380" max="16380" width="40.21875" style="7" customWidth="1"/>
    <col min="16381" max="16384" width="40.21875" style="1" customWidth="1"/>
  </cols>
  <sheetData>
    <row r="2" spans="2:14" ht="54" customHeight="1" x14ac:dyDescent="0.3">
      <c r="B2" s="64"/>
      <c r="C2" s="64"/>
      <c r="D2" s="63"/>
      <c r="E2" s="90" t="s">
        <v>63</v>
      </c>
      <c r="F2" s="91"/>
      <c r="G2" s="68"/>
      <c r="H2" s="68"/>
      <c r="I2" s="88" t="s">
        <v>96</v>
      </c>
      <c r="J2" s="89"/>
      <c r="K2" s="89"/>
      <c r="L2" s="89"/>
      <c r="M2" s="89"/>
      <c r="N2" s="89"/>
    </row>
    <row r="3" spans="2:14" ht="64.8" customHeight="1" x14ac:dyDescent="0.3">
      <c r="B3" s="65" t="s">
        <v>16</v>
      </c>
      <c r="C3" s="67" t="s">
        <v>15</v>
      </c>
      <c r="D3" s="68" t="s">
        <v>46</v>
      </c>
      <c r="E3" s="69" t="s">
        <v>1</v>
      </c>
      <c r="F3" s="43" t="s">
        <v>2</v>
      </c>
      <c r="G3" s="68" t="s">
        <v>64</v>
      </c>
      <c r="H3" s="68" t="s">
        <v>19</v>
      </c>
      <c r="I3" s="49" t="s">
        <v>101</v>
      </c>
      <c r="J3" s="49" t="s">
        <v>95</v>
      </c>
      <c r="K3" s="49" t="s">
        <v>97</v>
      </c>
      <c r="L3" s="49" t="s">
        <v>98</v>
      </c>
      <c r="M3" s="49" t="s">
        <v>99</v>
      </c>
      <c r="N3" s="49" t="s">
        <v>100</v>
      </c>
    </row>
    <row r="4" spans="2:14" ht="100.05" customHeight="1" x14ac:dyDescent="0.3">
      <c r="B4" s="39" t="s">
        <v>65</v>
      </c>
      <c r="C4" s="66" t="s">
        <v>17</v>
      </c>
      <c r="D4" s="70" t="s">
        <v>11</v>
      </c>
      <c r="E4" s="41">
        <v>3.3219487179487199E-3</v>
      </c>
      <c r="F4" s="31" t="s">
        <v>13</v>
      </c>
      <c r="G4" s="44">
        <v>72.477060348731897</v>
      </c>
      <c r="H4" s="46">
        <v>1</v>
      </c>
      <c r="I4" s="47">
        <v>4</v>
      </c>
      <c r="J4" s="48">
        <v>3</v>
      </c>
      <c r="K4" s="47" t="s">
        <v>102</v>
      </c>
      <c r="L4" s="48" t="s">
        <v>104</v>
      </c>
      <c r="M4" s="48" t="s">
        <v>104</v>
      </c>
      <c r="N4" s="48" t="s">
        <v>112</v>
      </c>
    </row>
    <row r="5" spans="2:14" ht="100.05" customHeight="1" x14ac:dyDescent="0.3">
      <c r="B5" s="39" t="s">
        <v>66</v>
      </c>
      <c r="C5" s="31" t="s">
        <v>17</v>
      </c>
      <c r="D5" s="40" t="s">
        <v>11</v>
      </c>
      <c r="E5" s="41">
        <v>3.5479502612399999E-3</v>
      </c>
      <c r="F5" s="31" t="s">
        <v>13</v>
      </c>
      <c r="G5" s="44">
        <v>74.522886669042293</v>
      </c>
      <c r="H5" s="46">
        <v>1</v>
      </c>
      <c r="I5" s="47">
        <v>4</v>
      </c>
      <c r="J5" s="48">
        <v>3</v>
      </c>
      <c r="K5" s="47" t="s">
        <v>102</v>
      </c>
      <c r="L5" s="48" t="s">
        <v>104</v>
      </c>
      <c r="M5" s="48" t="s">
        <v>104</v>
      </c>
      <c r="N5" s="48" t="s">
        <v>112</v>
      </c>
    </row>
    <row r="6" spans="2:14" s="7" customFormat="1" ht="100.05" customHeight="1" x14ac:dyDescent="0.3">
      <c r="B6" s="39" t="s">
        <v>4</v>
      </c>
      <c r="C6" s="31" t="s">
        <v>17</v>
      </c>
      <c r="D6" s="42" t="s">
        <v>12</v>
      </c>
      <c r="E6" s="41">
        <v>4.5999999999999999E-3</v>
      </c>
      <c r="F6" s="31" t="s">
        <v>14</v>
      </c>
      <c r="G6" s="44">
        <v>63.1</v>
      </c>
      <c r="H6" s="46">
        <v>1</v>
      </c>
      <c r="I6" s="47">
        <v>4</v>
      </c>
      <c r="J6" s="48">
        <v>3</v>
      </c>
      <c r="K6" s="47" t="s">
        <v>102</v>
      </c>
      <c r="L6" s="48" t="s">
        <v>104</v>
      </c>
      <c r="M6" s="47" t="s">
        <v>104</v>
      </c>
      <c r="N6" s="48" t="s">
        <v>114</v>
      </c>
    </row>
    <row r="7" spans="2:14" s="7" customFormat="1" ht="100.05" customHeight="1" x14ac:dyDescent="0.3">
      <c r="B7" s="39" t="s">
        <v>68</v>
      </c>
      <c r="C7" s="31" t="s">
        <v>17</v>
      </c>
      <c r="D7" s="40" t="s">
        <v>11</v>
      </c>
      <c r="E7" s="41">
        <v>3.5479502612399999E-3</v>
      </c>
      <c r="F7" s="31" t="s">
        <v>13</v>
      </c>
      <c r="G7" s="44">
        <v>74.522886669042251</v>
      </c>
      <c r="H7" s="46">
        <v>1</v>
      </c>
      <c r="I7" s="47">
        <v>4</v>
      </c>
      <c r="J7" s="48">
        <v>3</v>
      </c>
      <c r="K7" s="47" t="s">
        <v>102</v>
      </c>
      <c r="L7" s="48" t="s">
        <v>104</v>
      </c>
      <c r="M7" s="48" t="s">
        <v>104</v>
      </c>
      <c r="N7" s="48" t="s">
        <v>112</v>
      </c>
    </row>
    <row r="8" spans="2:14" s="7" customFormat="1" ht="100.05" customHeight="1" x14ac:dyDescent="0.3">
      <c r="B8" s="39" t="s">
        <v>69</v>
      </c>
      <c r="C8" s="31" t="s">
        <v>17</v>
      </c>
      <c r="D8" s="40" t="s">
        <v>11</v>
      </c>
      <c r="E8" s="41">
        <v>3.5479502612399999E-3</v>
      </c>
      <c r="F8" s="31" t="s">
        <v>13</v>
      </c>
      <c r="G8" s="44">
        <v>74.522886669042251</v>
      </c>
      <c r="H8" s="46">
        <v>0.3</v>
      </c>
      <c r="I8" s="47">
        <v>4</v>
      </c>
      <c r="J8" s="48">
        <v>2</v>
      </c>
      <c r="K8" s="47" t="s">
        <v>103</v>
      </c>
      <c r="L8" s="48" t="s">
        <v>104</v>
      </c>
      <c r="M8" s="48" t="s">
        <v>104</v>
      </c>
      <c r="N8" s="48" t="s">
        <v>112</v>
      </c>
    </row>
    <row r="9" spans="2:14" s="7" customFormat="1" ht="100.05" customHeight="1" x14ac:dyDescent="0.3">
      <c r="B9" s="39" t="s">
        <v>70</v>
      </c>
      <c r="C9" s="31" t="s">
        <v>17</v>
      </c>
      <c r="D9" s="40" t="s">
        <v>11</v>
      </c>
      <c r="E9" s="41">
        <v>3.3219487179487178E-3</v>
      </c>
      <c r="F9" s="31" t="s">
        <v>13</v>
      </c>
      <c r="G9" s="44">
        <v>72.477060348731897</v>
      </c>
      <c r="H9" s="46">
        <v>0</v>
      </c>
      <c r="I9" s="47">
        <v>4</v>
      </c>
      <c r="J9" s="48">
        <v>3</v>
      </c>
      <c r="K9" s="47" t="s">
        <v>102</v>
      </c>
      <c r="L9" s="48" t="s">
        <v>104</v>
      </c>
      <c r="M9" s="47" t="s">
        <v>104</v>
      </c>
      <c r="N9" s="48" t="s">
        <v>114</v>
      </c>
    </row>
    <row r="10" spans="2:14" s="7" customFormat="1" ht="100.05" customHeight="1" x14ac:dyDescent="0.3">
      <c r="B10" s="39" t="s">
        <v>71</v>
      </c>
      <c r="C10" s="31" t="s">
        <v>17</v>
      </c>
      <c r="D10" s="40" t="s">
        <v>11</v>
      </c>
      <c r="E10" s="41">
        <v>3.5479502612399999E-3</v>
      </c>
      <c r="F10" s="31" t="s">
        <v>13</v>
      </c>
      <c r="G10" s="44">
        <v>74.522886669042293</v>
      </c>
      <c r="H10" s="46">
        <v>0</v>
      </c>
      <c r="I10" s="47">
        <v>4</v>
      </c>
      <c r="J10" s="48">
        <v>3</v>
      </c>
      <c r="K10" s="47" t="s">
        <v>102</v>
      </c>
      <c r="L10" s="48" t="s">
        <v>104</v>
      </c>
      <c r="M10" s="47" t="s">
        <v>104</v>
      </c>
      <c r="N10" s="48" t="s">
        <v>114</v>
      </c>
    </row>
    <row r="11" spans="2:14" ht="100.05" customHeight="1" x14ac:dyDescent="0.3">
      <c r="B11" s="39" t="s">
        <v>5</v>
      </c>
      <c r="C11" s="31" t="s">
        <v>18</v>
      </c>
      <c r="D11" s="42" t="s">
        <v>12</v>
      </c>
      <c r="E11" s="41">
        <v>4.0000000000000001E-3</v>
      </c>
      <c r="F11" s="31" t="s">
        <v>14</v>
      </c>
      <c r="G11" s="44">
        <v>78</v>
      </c>
      <c r="H11" s="46">
        <v>0</v>
      </c>
      <c r="I11" s="47">
        <v>4</v>
      </c>
      <c r="J11" s="48">
        <v>3</v>
      </c>
      <c r="K11" s="47" t="s">
        <v>102</v>
      </c>
      <c r="L11" s="48" t="s">
        <v>104</v>
      </c>
      <c r="M11" s="47" t="s">
        <v>104</v>
      </c>
      <c r="N11" s="48" t="s">
        <v>114</v>
      </c>
    </row>
    <row r="12" spans="2:14" s="7" customFormat="1" ht="100.05" customHeight="1" x14ac:dyDescent="0.3">
      <c r="B12" s="39" t="s">
        <v>6</v>
      </c>
      <c r="C12" s="31" t="s">
        <v>17</v>
      </c>
      <c r="D12" s="42" t="s">
        <v>11</v>
      </c>
      <c r="E12" s="41">
        <v>3.3219487179487178E-3</v>
      </c>
      <c r="F12" s="31" t="s">
        <v>13</v>
      </c>
      <c r="G12" s="44">
        <v>72.477060348731868</v>
      </c>
      <c r="H12" s="46">
        <v>0</v>
      </c>
      <c r="I12" s="47">
        <v>4</v>
      </c>
      <c r="J12" s="48">
        <v>3</v>
      </c>
      <c r="K12" s="47" t="s">
        <v>102</v>
      </c>
      <c r="L12" s="48" t="s">
        <v>104</v>
      </c>
      <c r="M12" s="47" t="s">
        <v>104</v>
      </c>
      <c r="N12" s="48" t="s">
        <v>114</v>
      </c>
    </row>
    <row r="13" spans="2:14" ht="100.05" customHeight="1" x14ac:dyDescent="0.3">
      <c r="B13" s="39" t="s">
        <v>67</v>
      </c>
      <c r="C13" s="31" t="s">
        <v>17</v>
      </c>
      <c r="D13" s="42" t="s">
        <v>11</v>
      </c>
      <c r="E13" s="41">
        <v>3.5479502612399999E-3</v>
      </c>
      <c r="F13" s="31" t="s">
        <v>13</v>
      </c>
      <c r="G13" s="44">
        <v>74.522886669042251</v>
      </c>
      <c r="H13" s="46">
        <v>0</v>
      </c>
      <c r="I13" s="47">
        <v>4</v>
      </c>
      <c r="J13" s="48">
        <v>3</v>
      </c>
      <c r="K13" s="47" t="s">
        <v>102</v>
      </c>
      <c r="L13" s="48" t="s">
        <v>104</v>
      </c>
      <c r="M13" s="47" t="s">
        <v>104</v>
      </c>
      <c r="N13" s="48" t="s">
        <v>114</v>
      </c>
    </row>
    <row r="14" spans="2:14" ht="100.05" customHeight="1" x14ac:dyDescent="0.3">
      <c r="B14" s="39" t="s">
        <v>7</v>
      </c>
      <c r="C14" s="31" t="s">
        <v>17</v>
      </c>
      <c r="D14" s="42" t="s">
        <v>11</v>
      </c>
      <c r="E14" s="41">
        <v>3.5479502612399999E-3</v>
      </c>
      <c r="F14" s="31" t="s">
        <v>13</v>
      </c>
      <c r="G14" s="44">
        <v>74.522886669042251</v>
      </c>
      <c r="H14" s="46">
        <v>0</v>
      </c>
      <c r="I14" s="47">
        <v>4</v>
      </c>
      <c r="J14" s="48">
        <v>3</v>
      </c>
      <c r="K14" s="47" t="s">
        <v>102</v>
      </c>
      <c r="L14" s="48" t="s">
        <v>104</v>
      </c>
      <c r="M14" s="47" t="s">
        <v>104</v>
      </c>
      <c r="N14" s="48" t="s">
        <v>114</v>
      </c>
    </row>
    <row r="15" spans="2:14" ht="100.05" customHeight="1" x14ac:dyDescent="0.3">
      <c r="B15" s="39" t="s">
        <v>8</v>
      </c>
      <c r="C15" s="31" t="s">
        <v>17</v>
      </c>
      <c r="D15" s="40" t="s">
        <v>11</v>
      </c>
      <c r="E15" s="41">
        <v>3.4828379999999998E-3</v>
      </c>
      <c r="F15" s="31" t="s">
        <v>13</v>
      </c>
      <c r="G15" s="44">
        <v>73.491790315828652</v>
      </c>
      <c r="H15" s="46">
        <v>0</v>
      </c>
      <c r="I15" s="47">
        <v>4</v>
      </c>
      <c r="J15" s="48">
        <v>3</v>
      </c>
      <c r="K15" s="47" t="s">
        <v>102</v>
      </c>
      <c r="L15" s="48" t="s">
        <v>104</v>
      </c>
      <c r="M15" s="47" t="s">
        <v>104</v>
      </c>
      <c r="N15" s="48" t="s">
        <v>114</v>
      </c>
    </row>
    <row r="16" spans="2:14" ht="100.05" customHeight="1" x14ac:dyDescent="0.3">
      <c r="B16" s="39" t="s">
        <v>9</v>
      </c>
      <c r="C16" s="31" t="s">
        <v>17</v>
      </c>
      <c r="D16" s="40" t="s">
        <v>11</v>
      </c>
      <c r="E16" s="41">
        <v>3.2780000000000001E-3</v>
      </c>
      <c r="F16" s="31" t="s">
        <v>13</v>
      </c>
      <c r="G16" s="44">
        <v>70.454545454545453</v>
      </c>
      <c r="H16" s="46">
        <v>0</v>
      </c>
      <c r="I16" s="47">
        <v>4</v>
      </c>
      <c r="J16" s="48">
        <v>3</v>
      </c>
      <c r="K16" s="47" t="s">
        <v>102</v>
      </c>
      <c r="L16" s="48" t="s">
        <v>104</v>
      </c>
      <c r="M16" s="47" t="s">
        <v>104</v>
      </c>
      <c r="N16" s="48" t="s">
        <v>114</v>
      </c>
    </row>
    <row r="17" spans="2:14" ht="100.05" customHeight="1" x14ac:dyDescent="0.3">
      <c r="B17" s="39" t="s">
        <v>72</v>
      </c>
      <c r="C17" s="31" t="s">
        <v>17</v>
      </c>
      <c r="D17" s="40" t="s">
        <v>11</v>
      </c>
      <c r="E17" s="41">
        <v>3.5479502612399999E-3</v>
      </c>
      <c r="F17" s="31" t="s">
        <v>13</v>
      </c>
      <c r="G17" s="44">
        <v>74.522886669042293</v>
      </c>
      <c r="H17" s="46">
        <v>1</v>
      </c>
      <c r="I17" s="47">
        <v>4</v>
      </c>
      <c r="J17" s="48">
        <v>2</v>
      </c>
      <c r="K17" s="47" t="s">
        <v>103</v>
      </c>
      <c r="L17" s="48" t="s">
        <v>104</v>
      </c>
      <c r="M17" s="47" t="s">
        <v>104</v>
      </c>
      <c r="N17" s="48">
        <v>2</v>
      </c>
    </row>
    <row r="18" spans="2:14" ht="100.05" customHeight="1" x14ac:dyDescent="0.3">
      <c r="B18" s="39" t="s">
        <v>10</v>
      </c>
      <c r="C18" s="31" t="s">
        <v>17</v>
      </c>
      <c r="D18" s="40" t="s">
        <v>11</v>
      </c>
      <c r="E18" s="41">
        <v>3.5479502612399999E-3</v>
      </c>
      <c r="F18" s="31" t="s">
        <v>13</v>
      </c>
      <c r="G18" s="44">
        <v>74.522886669042293</v>
      </c>
      <c r="H18" s="46">
        <v>1</v>
      </c>
      <c r="I18" s="47">
        <v>4</v>
      </c>
      <c r="J18" s="48">
        <v>2</v>
      </c>
      <c r="K18" s="47" t="s">
        <v>103</v>
      </c>
      <c r="L18" s="48" t="s">
        <v>104</v>
      </c>
      <c r="M18" s="47" t="s">
        <v>104</v>
      </c>
      <c r="N18" s="48">
        <v>2</v>
      </c>
    </row>
    <row r="19" spans="2:14" ht="100.05" customHeight="1" x14ac:dyDescent="0.3">
      <c r="B19" s="39" t="s">
        <v>73</v>
      </c>
      <c r="C19" s="31" t="s">
        <v>17</v>
      </c>
      <c r="D19" s="42" t="s">
        <v>11</v>
      </c>
      <c r="E19" s="41">
        <v>3.5479502612399999E-3</v>
      </c>
      <c r="F19" s="31" t="s">
        <v>13</v>
      </c>
      <c r="G19" s="44">
        <v>74.522886669042293</v>
      </c>
      <c r="H19" s="46">
        <v>1</v>
      </c>
      <c r="I19" s="47">
        <v>4</v>
      </c>
      <c r="J19" s="48">
        <v>2</v>
      </c>
      <c r="K19" s="47" t="s">
        <v>103</v>
      </c>
      <c r="L19" s="48" t="s">
        <v>104</v>
      </c>
      <c r="M19" s="47" t="s">
        <v>104</v>
      </c>
      <c r="N19" s="48">
        <v>2</v>
      </c>
    </row>
    <row r="20" spans="2:14" ht="100.05" customHeight="1" x14ac:dyDescent="0.3">
      <c r="B20" s="39" t="s">
        <v>74</v>
      </c>
      <c r="C20" s="31" t="s">
        <v>17</v>
      </c>
      <c r="D20" s="42" t="s">
        <v>11</v>
      </c>
      <c r="E20" s="41">
        <v>3.5479502612399999E-3</v>
      </c>
      <c r="F20" s="31" t="s">
        <v>13</v>
      </c>
      <c r="G20" s="44">
        <v>74.522886669042293</v>
      </c>
      <c r="H20" s="46">
        <v>1</v>
      </c>
      <c r="I20" s="47">
        <v>4</v>
      </c>
      <c r="J20" s="48">
        <v>2</v>
      </c>
      <c r="K20" s="47" t="s">
        <v>103</v>
      </c>
      <c r="L20" s="48" t="s">
        <v>104</v>
      </c>
      <c r="M20" s="47" t="s">
        <v>104</v>
      </c>
      <c r="N20" s="48">
        <v>2</v>
      </c>
    </row>
    <row r="21" spans="2:14" ht="100.05" customHeight="1" x14ac:dyDescent="0.3">
      <c r="B21" s="39" t="s">
        <v>75</v>
      </c>
      <c r="C21" s="31" t="s">
        <v>17</v>
      </c>
      <c r="D21" s="42" t="s">
        <v>11</v>
      </c>
      <c r="E21" s="41">
        <v>3.5479502612399999E-3</v>
      </c>
      <c r="F21" s="31" t="s">
        <v>13</v>
      </c>
      <c r="G21" s="44">
        <v>74.522886669042293</v>
      </c>
      <c r="H21" s="46">
        <v>0</v>
      </c>
      <c r="I21" s="47">
        <v>4</v>
      </c>
      <c r="J21" s="48">
        <v>3</v>
      </c>
      <c r="K21" s="47" t="s">
        <v>102</v>
      </c>
      <c r="L21" s="48" t="s">
        <v>104</v>
      </c>
      <c r="M21" s="47" t="s">
        <v>104</v>
      </c>
      <c r="N21" s="48" t="s">
        <v>114</v>
      </c>
    </row>
    <row r="22" spans="2:14" ht="100.05" customHeight="1" x14ac:dyDescent="0.3">
      <c r="B22" s="39" t="s">
        <v>76</v>
      </c>
      <c r="C22" s="31" t="s">
        <v>17</v>
      </c>
      <c r="D22" s="40" t="s">
        <v>12</v>
      </c>
      <c r="E22" s="41">
        <v>4.5999999999999999E-3</v>
      </c>
      <c r="F22" s="31" t="s">
        <v>14</v>
      </c>
      <c r="G22" s="44">
        <v>63.1</v>
      </c>
      <c r="H22" s="46">
        <v>1</v>
      </c>
      <c r="I22" s="47">
        <v>4</v>
      </c>
      <c r="J22" s="48">
        <v>2</v>
      </c>
      <c r="K22" s="47" t="s">
        <v>103</v>
      </c>
      <c r="L22" s="48" t="s">
        <v>104</v>
      </c>
      <c r="M22" s="47" t="s">
        <v>104</v>
      </c>
      <c r="N22" s="48">
        <v>2</v>
      </c>
    </row>
    <row r="23" spans="2:14" ht="100.05" customHeight="1" x14ac:dyDescent="0.3">
      <c r="B23" s="39" t="s">
        <v>77</v>
      </c>
      <c r="C23" s="31" t="s">
        <v>17</v>
      </c>
      <c r="D23" s="40" t="s">
        <v>12</v>
      </c>
      <c r="E23" s="41">
        <v>4.5999999999999999E-3</v>
      </c>
      <c r="F23" s="31" t="s">
        <v>14</v>
      </c>
      <c r="G23" s="44">
        <v>63.1</v>
      </c>
      <c r="H23" s="46">
        <v>1</v>
      </c>
      <c r="I23" s="47">
        <v>4</v>
      </c>
      <c r="J23" s="48">
        <v>2</v>
      </c>
      <c r="K23" s="47" t="s">
        <v>103</v>
      </c>
      <c r="L23" s="48" t="s">
        <v>104</v>
      </c>
      <c r="M23" s="47" t="s">
        <v>104</v>
      </c>
      <c r="N23" s="48">
        <v>2</v>
      </c>
    </row>
    <row r="24" spans="2:14" ht="100.05" customHeight="1" x14ac:dyDescent="0.3">
      <c r="B24" s="39" t="s">
        <v>78</v>
      </c>
      <c r="C24" s="31" t="s">
        <v>17</v>
      </c>
      <c r="D24" s="40" t="s">
        <v>12</v>
      </c>
      <c r="E24" s="41">
        <v>4.5999999999999999E-3</v>
      </c>
      <c r="F24" s="31" t="s">
        <v>14</v>
      </c>
      <c r="G24" s="44">
        <v>63.1</v>
      </c>
      <c r="H24" s="46">
        <v>0</v>
      </c>
      <c r="I24" s="47">
        <v>4</v>
      </c>
      <c r="J24" s="48">
        <v>3</v>
      </c>
      <c r="K24" s="47" t="s">
        <v>102</v>
      </c>
      <c r="L24" s="48" t="s">
        <v>104</v>
      </c>
      <c r="M24" s="47" t="s">
        <v>104</v>
      </c>
      <c r="N24" s="48" t="s">
        <v>114</v>
      </c>
    </row>
    <row r="25" spans="2:14" ht="100.05" customHeight="1" x14ac:dyDescent="0.3">
      <c r="B25" s="39" t="s">
        <v>79</v>
      </c>
      <c r="C25" s="31" t="s">
        <v>17</v>
      </c>
      <c r="D25" s="40" t="s">
        <v>12</v>
      </c>
      <c r="E25" s="41">
        <v>4.5999999999999999E-3</v>
      </c>
      <c r="F25" s="31" t="s">
        <v>14</v>
      </c>
      <c r="G25" s="44">
        <v>63.1</v>
      </c>
      <c r="H25" s="46">
        <v>0</v>
      </c>
      <c r="I25" s="47">
        <v>4</v>
      </c>
      <c r="J25" s="48">
        <v>3</v>
      </c>
      <c r="K25" s="47" t="s">
        <v>102</v>
      </c>
      <c r="L25" s="48" t="s">
        <v>104</v>
      </c>
      <c r="M25" s="47" t="s">
        <v>104</v>
      </c>
      <c r="N25" s="48" t="s">
        <v>114</v>
      </c>
    </row>
    <row r="26" spans="2:14" ht="100.05" customHeight="1" x14ac:dyDescent="0.3">
      <c r="B26" s="39" t="s">
        <v>81</v>
      </c>
      <c r="C26" s="31" t="s">
        <v>18</v>
      </c>
      <c r="D26" s="40" t="s">
        <v>12</v>
      </c>
      <c r="E26" s="41">
        <v>4.0000000000000001E-3</v>
      </c>
      <c r="F26" s="31" t="s">
        <v>14</v>
      </c>
      <c r="G26" s="44">
        <v>78</v>
      </c>
      <c r="H26" s="46">
        <v>1</v>
      </c>
      <c r="I26" s="47">
        <v>4</v>
      </c>
      <c r="J26" s="48">
        <v>2</v>
      </c>
      <c r="K26" s="47" t="s">
        <v>103</v>
      </c>
      <c r="L26" s="48" t="s">
        <v>104</v>
      </c>
      <c r="M26" s="47" t="s">
        <v>104</v>
      </c>
      <c r="N26" s="48" t="s">
        <v>114</v>
      </c>
    </row>
    <row r="27" spans="2:14" ht="100.05" customHeight="1" x14ac:dyDescent="0.3">
      <c r="B27" s="39" t="s">
        <v>80</v>
      </c>
      <c r="C27" s="31" t="s">
        <v>18</v>
      </c>
      <c r="D27" s="40" t="s">
        <v>12</v>
      </c>
      <c r="E27" s="41">
        <v>4.0000000000000001E-3</v>
      </c>
      <c r="F27" s="31" t="s">
        <v>14</v>
      </c>
      <c r="G27" s="44">
        <v>78</v>
      </c>
      <c r="H27" s="46">
        <v>1</v>
      </c>
      <c r="I27" s="47">
        <v>4</v>
      </c>
      <c r="J27" s="48">
        <v>2</v>
      </c>
      <c r="K27" s="47" t="s">
        <v>103</v>
      </c>
      <c r="L27" s="48" t="s">
        <v>104</v>
      </c>
      <c r="M27" s="47" t="s">
        <v>104</v>
      </c>
      <c r="N27" s="48" t="s">
        <v>114</v>
      </c>
    </row>
    <row r="28" spans="2:14" ht="100.05" customHeight="1" x14ac:dyDescent="0.3">
      <c r="B28" s="39" t="s">
        <v>82</v>
      </c>
      <c r="C28" s="31" t="s">
        <v>18</v>
      </c>
      <c r="D28" s="40" t="s">
        <v>12</v>
      </c>
      <c r="E28" s="41">
        <v>4.0000000000000001E-3</v>
      </c>
      <c r="F28" s="31" t="s">
        <v>14</v>
      </c>
      <c r="G28" s="44">
        <v>78</v>
      </c>
      <c r="H28" s="46">
        <v>1</v>
      </c>
      <c r="I28" s="47">
        <v>4</v>
      </c>
      <c r="J28" s="48">
        <v>2</v>
      </c>
      <c r="K28" s="47" t="s">
        <v>103</v>
      </c>
      <c r="L28" s="48" t="s">
        <v>104</v>
      </c>
      <c r="M28" s="47" t="s">
        <v>104</v>
      </c>
      <c r="N28" s="48" t="s">
        <v>114</v>
      </c>
    </row>
    <row r="29" spans="2:14" ht="100.05" customHeight="1" x14ac:dyDescent="0.3">
      <c r="B29" s="39" t="s">
        <v>83</v>
      </c>
      <c r="C29" s="31" t="s">
        <v>18</v>
      </c>
      <c r="D29" s="40" t="s">
        <v>12</v>
      </c>
      <c r="E29" s="41">
        <v>4.0000000000000001E-3</v>
      </c>
      <c r="F29" s="31" t="s">
        <v>14</v>
      </c>
      <c r="G29" s="44">
        <v>78</v>
      </c>
      <c r="H29" s="46">
        <v>1</v>
      </c>
      <c r="I29" s="47">
        <v>4</v>
      </c>
      <c r="J29" s="48">
        <v>2</v>
      </c>
      <c r="K29" s="47" t="s">
        <v>103</v>
      </c>
      <c r="L29" s="48" t="s">
        <v>104</v>
      </c>
      <c r="M29" s="47" t="s">
        <v>104</v>
      </c>
      <c r="N29" s="48" t="s">
        <v>114</v>
      </c>
    </row>
    <row r="30" spans="2:14" ht="100.05" customHeight="1" x14ac:dyDescent="0.3">
      <c r="B30" s="39" t="s">
        <v>84</v>
      </c>
      <c r="C30" s="31" t="s">
        <v>18</v>
      </c>
      <c r="D30" s="40" t="s">
        <v>12</v>
      </c>
      <c r="E30" s="41">
        <v>4.0000000000000001E-3</v>
      </c>
      <c r="F30" s="31" t="s">
        <v>14</v>
      </c>
      <c r="G30" s="44">
        <v>78</v>
      </c>
      <c r="H30" s="46">
        <v>0</v>
      </c>
      <c r="I30" s="47">
        <v>4</v>
      </c>
      <c r="J30" s="48">
        <v>3</v>
      </c>
      <c r="K30" s="47" t="s">
        <v>102</v>
      </c>
      <c r="L30" s="48" t="s">
        <v>104</v>
      </c>
      <c r="M30" s="47" t="s">
        <v>104</v>
      </c>
      <c r="N30" s="48" t="s">
        <v>114</v>
      </c>
    </row>
    <row r="31" spans="2:14" s="7" customFormat="1" ht="100.05" customHeight="1" x14ac:dyDescent="0.3">
      <c r="B31" s="39" t="s">
        <v>127</v>
      </c>
      <c r="C31" s="31" t="s">
        <v>18</v>
      </c>
      <c r="D31" s="40" t="s">
        <v>11</v>
      </c>
      <c r="E31" s="41">
        <v>3.5479502612399999E-3</v>
      </c>
      <c r="F31" s="31" t="s">
        <v>13</v>
      </c>
      <c r="G31" s="44">
        <v>74.522886669042293</v>
      </c>
      <c r="H31" s="46">
        <v>1</v>
      </c>
      <c r="I31" s="47">
        <v>4</v>
      </c>
      <c r="J31" s="48">
        <v>3</v>
      </c>
      <c r="K31" s="47" t="s">
        <v>102</v>
      </c>
      <c r="L31" s="48" t="s">
        <v>104</v>
      </c>
      <c r="M31" s="47" t="s">
        <v>104</v>
      </c>
      <c r="N31" s="48" t="s">
        <v>114</v>
      </c>
    </row>
    <row r="32" spans="2:14" s="7" customFormat="1" ht="100.05" customHeight="1" x14ac:dyDescent="0.3">
      <c r="B32" s="39" t="s">
        <v>128</v>
      </c>
      <c r="C32" s="31" t="s">
        <v>18</v>
      </c>
      <c r="D32" s="40" t="s">
        <v>11</v>
      </c>
      <c r="E32" s="41">
        <v>3.5479502612399999E-3</v>
      </c>
      <c r="F32" s="31" t="s">
        <v>13</v>
      </c>
      <c r="G32" s="44">
        <v>74.522886669042293</v>
      </c>
      <c r="H32" s="46">
        <v>0</v>
      </c>
      <c r="I32" s="47">
        <v>4</v>
      </c>
      <c r="J32" s="48">
        <v>3</v>
      </c>
      <c r="K32" s="47" t="s">
        <v>102</v>
      </c>
      <c r="L32" s="48" t="s">
        <v>104</v>
      </c>
      <c r="M32" s="47" t="s">
        <v>104</v>
      </c>
      <c r="N32" s="48" t="s">
        <v>114</v>
      </c>
    </row>
    <row r="33" spans="2:14" s="7" customFormat="1" ht="100.05" customHeight="1" x14ac:dyDescent="0.3">
      <c r="B33" s="39" t="s">
        <v>105</v>
      </c>
      <c r="C33" s="31" t="s">
        <v>18</v>
      </c>
      <c r="D33" s="40" t="s">
        <v>11</v>
      </c>
      <c r="E33" s="41">
        <v>4.1399999999999996E-3</v>
      </c>
      <c r="F33" s="31" t="s">
        <v>13</v>
      </c>
      <c r="G33" s="29">
        <v>73.3</v>
      </c>
      <c r="H33" s="46">
        <v>1</v>
      </c>
      <c r="I33" s="47">
        <v>4</v>
      </c>
      <c r="J33" s="48">
        <v>3</v>
      </c>
      <c r="K33" s="47" t="s">
        <v>102</v>
      </c>
      <c r="L33" s="48" t="s">
        <v>104</v>
      </c>
      <c r="M33" s="47" t="s">
        <v>104</v>
      </c>
      <c r="N33" s="48" t="s">
        <v>114</v>
      </c>
    </row>
    <row r="34" spans="2:14" s="7" customFormat="1" ht="100.05" customHeight="1" x14ac:dyDescent="0.3">
      <c r="B34" s="39" t="s">
        <v>106</v>
      </c>
      <c r="C34" s="31" t="s">
        <v>18</v>
      </c>
      <c r="D34" s="40" t="s">
        <v>11</v>
      </c>
      <c r="E34" s="41">
        <v>3.3219487179487199E-3</v>
      </c>
      <c r="F34" s="31" t="s">
        <v>13</v>
      </c>
      <c r="G34" s="44">
        <v>72.477060348731897</v>
      </c>
      <c r="H34" s="46">
        <v>1</v>
      </c>
      <c r="I34" s="47">
        <v>4</v>
      </c>
      <c r="J34" s="48">
        <v>3</v>
      </c>
      <c r="K34" s="47" t="s">
        <v>102</v>
      </c>
      <c r="L34" s="48" t="s">
        <v>104</v>
      </c>
      <c r="M34" s="48" t="s">
        <v>104</v>
      </c>
      <c r="N34" s="48" t="s">
        <v>112</v>
      </c>
    </row>
    <row r="35" spans="2:14" s="7" customFormat="1" ht="100.05" customHeight="1" x14ac:dyDescent="0.3">
      <c r="B35" s="39" t="s">
        <v>107</v>
      </c>
      <c r="C35" s="31" t="s">
        <v>18</v>
      </c>
      <c r="D35" s="40" t="s">
        <v>11</v>
      </c>
      <c r="E35" s="41">
        <v>3.5479502612399999E-3</v>
      </c>
      <c r="F35" s="31" t="s">
        <v>13</v>
      </c>
      <c r="G35" s="44">
        <v>74.522886669042293</v>
      </c>
      <c r="H35" s="46">
        <v>1</v>
      </c>
      <c r="I35" s="47">
        <v>4</v>
      </c>
      <c r="J35" s="48">
        <v>3</v>
      </c>
      <c r="K35" s="47" t="s">
        <v>102</v>
      </c>
      <c r="L35" s="48" t="s">
        <v>104</v>
      </c>
      <c r="M35" s="48" t="s">
        <v>104</v>
      </c>
      <c r="N35" s="48" t="s">
        <v>112</v>
      </c>
    </row>
    <row r="36" spans="2:14" ht="100.05" customHeight="1" x14ac:dyDescent="0.3">
      <c r="B36" s="39" t="s">
        <v>85</v>
      </c>
      <c r="C36" s="31" t="s">
        <v>18</v>
      </c>
      <c r="D36" s="40" t="s">
        <v>11</v>
      </c>
      <c r="E36" s="41">
        <v>3.3219487179487199E-3</v>
      </c>
      <c r="F36" s="31" t="s">
        <v>13</v>
      </c>
      <c r="G36" s="44">
        <v>72.477060348731897</v>
      </c>
      <c r="H36" s="46">
        <v>0</v>
      </c>
      <c r="I36" s="47">
        <v>4</v>
      </c>
      <c r="J36" s="48">
        <v>3</v>
      </c>
      <c r="K36" s="47" t="s">
        <v>102</v>
      </c>
      <c r="L36" s="48" t="s">
        <v>104</v>
      </c>
      <c r="M36" s="47" t="s">
        <v>104</v>
      </c>
      <c r="N36" s="48" t="s">
        <v>114</v>
      </c>
    </row>
    <row r="37" spans="2:14" ht="100.05" customHeight="1" x14ac:dyDescent="0.3">
      <c r="B37" s="39" t="s">
        <v>86</v>
      </c>
      <c r="C37" s="31" t="s">
        <v>18</v>
      </c>
      <c r="D37" s="40" t="s">
        <v>11</v>
      </c>
      <c r="E37" s="41">
        <v>3.5479502612399999E-3</v>
      </c>
      <c r="F37" s="31" t="s">
        <v>13</v>
      </c>
      <c r="G37" s="44">
        <v>74.522886669042293</v>
      </c>
      <c r="H37" s="46">
        <v>0</v>
      </c>
      <c r="I37" s="47">
        <v>4</v>
      </c>
      <c r="J37" s="48">
        <v>3</v>
      </c>
      <c r="K37" s="47" t="s">
        <v>102</v>
      </c>
      <c r="L37" s="48" t="s">
        <v>104</v>
      </c>
      <c r="M37" s="47" t="s">
        <v>104</v>
      </c>
      <c r="N37" s="48" t="s">
        <v>114</v>
      </c>
    </row>
  </sheetData>
  <autoFilter ref="B3:N37" xr:uid="{00000000-0001-0000-0100-000000000000}"/>
  <mergeCells count="2">
    <mergeCell ref="I2:N2"/>
    <mergeCell ref="E2:F2"/>
  </mergeCells>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499984740745262"/>
  </sheetPr>
  <dimension ref="B1:N26"/>
  <sheetViews>
    <sheetView showGridLines="0" zoomScale="57" zoomScaleNormal="70" workbookViewId="0">
      <selection activeCell="B2" sqref="B2:H3"/>
    </sheetView>
  </sheetViews>
  <sheetFormatPr baseColWidth="10" defaultColWidth="27.77734375" defaultRowHeight="0" customHeight="1" zeroHeight="1" x14ac:dyDescent="0.3"/>
  <cols>
    <col min="1" max="1" width="6.77734375" style="1" customWidth="1"/>
    <col min="2" max="2" width="47.5546875" style="1" customWidth="1"/>
    <col min="3" max="3" width="52.21875" style="1" customWidth="1"/>
    <col min="4" max="4" width="27.77734375" style="1" customWidth="1"/>
    <col min="5" max="5" width="35.5546875" style="1" customWidth="1"/>
    <col min="6" max="10" width="27.77734375" style="1" customWidth="1"/>
    <col min="11" max="16384" width="27.77734375" style="1"/>
  </cols>
  <sheetData>
    <row r="1" spans="2:14" s="7" customFormat="1" ht="23.4" customHeight="1" x14ac:dyDescent="0.3"/>
    <row r="2" spans="2:14" ht="30" customHeight="1" x14ac:dyDescent="0.3">
      <c r="B2" s="71"/>
      <c r="C2" s="71"/>
      <c r="D2" s="73"/>
      <c r="E2" s="94" t="s">
        <v>0</v>
      </c>
      <c r="F2" s="95"/>
      <c r="G2" s="73"/>
      <c r="H2" s="73"/>
      <c r="I2" s="92" t="s">
        <v>96</v>
      </c>
      <c r="J2" s="93"/>
      <c r="K2" s="93"/>
      <c r="L2" s="93"/>
      <c r="M2" s="93"/>
      <c r="N2" s="93"/>
    </row>
    <row r="3" spans="2:14" ht="43.2" customHeight="1" x14ac:dyDescent="0.3">
      <c r="B3" s="74" t="s">
        <v>16</v>
      </c>
      <c r="C3" s="74" t="s">
        <v>15</v>
      </c>
      <c r="D3" s="72" t="s">
        <v>46</v>
      </c>
      <c r="E3" s="75" t="s">
        <v>1</v>
      </c>
      <c r="F3" s="4" t="s">
        <v>2</v>
      </c>
      <c r="G3" s="73" t="s">
        <v>3</v>
      </c>
      <c r="H3" s="73" t="s">
        <v>56</v>
      </c>
      <c r="I3" s="4" t="s">
        <v>101</v>
      </c>
      <c r="J3" s="4" t="s">
        <v>95</v>
      </c>
      <c r="K3" s="4" t="s">
        <v>97</v>
      </c>
      <c r="L3" s="4" t="s">
        <v>98</v>
      </c>
      <c r="M3" s="4" t="s">
        <v>99</v>
      </c>
      <c r="N3" s="4" t="s">
        <v>100</v>
      </c>
    </row>
    <row r="4" spans="2:14" ht="100.05" customHeight="1" x14ac:dyDescent="0.3">
      <c r="B4" s="30" t="s">
        <v>20</v>
      </c>
      <c r="C4" s="31" t="s">
        <v>34</v>
      </c>
      <c r="D4" s="31" t="s">
        <v>35</v>
      </c>
      <c r="E4" s="32">
        <v>3.2436000000000001E-3</v>
      </c>
      <c r="F4" s="33" t="s">
        <v>36</v>
      </c>
      <c r="G4" s="44">
        <v>55.879578246392896</v>
      </c>
      <c r="H4" s="46">
        <v>1</v>
      </c>
      <c r="I4" s="47">
        <v>4</v>
      </c>
      <c r="J4" s="47">
        <v>2</v>
      </c>
      <c r="K4" s="47" t="s">
        <v>103</v>
      </c>
      <c r="L4" s="47" t="s">
        <v>104</v>
      </c>
      <c r="M4" s="47" t="s">
        <v>104</v>
      </c>
      <c r="N4" s="47" t="s">
        <v>112</v>
      </c>
    </row>
    <row r="5" spans="2:14" ht="100.05" customHeight="1" x14ac:dyDescent="0.3">
      <c r="B5" s="30" t="s">
        <v>21</v>
      </c>
      <c r="C5" s="31" t="s">
        <v>34</v>
      </c>
      <c r="D5" s="31" t="s">
        <v>35</v>
      </c>
      <c r="E5" s="32">
        <v>3.2436000000000001E-3</v>
      </c>
      <c r="F5" s="33" t="s">
        <v>36</v>
      </c>
      <c r="G5" s="44">
        <v>55.879578246392896</v>
      </c>
      <c r="H5" s="46">
        <v>1</v>
      </c>
      <c r="I5" s="47">
        <v>4</v>
      </c>
      <c r="J5" s="47">
        <v>2</v>
      </c>
      <c r="K5" s="47" t="s">
        <v>103</v>
      </c>
      <c r="L5" s="47" t="s">
        <v>104</v>
      </c>
      <c r="M5" s="47" t="s">
        <v>104</v>
      </c>
      <c r="N5" s="47" t="s">
        <v>112</v>
      </c>
    </row>
    <row r="6" spans="2:14" ht="100.05" customHeight="1" x14ac:dyDescent="0.3">
      <c r="B6" s="30" t="s">
        <v>22</v>
      </c>
      <c r="C6" s="31" t="s">
        <v>34</v>
      </c>
      <c r="D6" s="31" t="s">
        <v>35</v>
      </c>
      <c r="E6" s="32">
        <v>3.2436000000000001E-3</v>
      </c>
      <c r="F6" s="33" t="s">
        <v>36</v>
      </c>
      <c r="G6" s="44">
        <v>55.879578246392896</v>
      </c>
      <c r="H6" s="46">
        <v>0</v>
      </c>
      <c r="I6" s="47">
        <v>4</v>
      </c>
      <c r="J6" s="47">
        <v>2</v>
      </c>
      <c r="K6" s="47" t="s">
        <v>103</v>
      </c>
      <c r="L6" s="47" t="s">
        <v>104</v>
      </c>
      <c r="M6" s="47" t="s">
        <v>104</v>
      </c>
      <c r="N6" s="47" t="s">
        <v>112</v>
      </c>
    </row>
    <row r="7" spans="2:14" ht="100.05" customHeight="1" x14ac:dyDescent="0.3">
      <c r="B7" s="30" t="s">
        <v>23</v>
      </c>
      <c r="C7" s="31" t="s">
        <v>34</v>
      </c>
      <c r="D7" s="31" t="s">
        <v>35</v>
      </c>
      <c r="E7" s="32">
        <v>3.2436000000000001E-3</v>
      </c>
      <c r="F7" s="33" t="s">
        <v>36</v>
      </c>
      <c r="G7" s="44">
        <v>55.879578246392903</v>
      </c>
      <c r="H7" s="46">
        <v>0</v>
      </c>
      <c r="I7" s="47">
        <v>4</v>
      </c>
      <c r="J7" s="47">
        <v>2</v>
      </c>
      <c r="K7" s="47" t="s">
        <v>103</v>
      </c>
      <c r="L7" s="47" t="s">
        <v>104</v>
      </c>
      <c r="M7" s="47" t="s">
        <v>104</v>
      </c>
      <c r="N7" s="47" t="s">
        <v>112</v>
      </c>
    </row>
    <row r="8" spans="2:14" ht="130.05000000000001" customHeight="1" x14ac:dyDescent="0.3">
      <c r="B8" s="30" t="s">
        <v>24</v>
      </c>
      <c r="C8" s="31" t="s">
        <v>34</v>
      </c>
      <c r="D8" s="31" t="s">
        <v>35</v>
      </c>
      <c r="E8" s="32">
        <v>3.2436000000000001E-3</v>
      </c>
      <c r="F8" s="33" t="s">
        <v>36</v>
      </c>
      <c r="G8" s="44">
        <v>55.879578246392896</v>
      </c>
      <c r="H8" s="50">
        <v>1</v>
      </c>
      <c r="I8" s="47">
        <v>4</v>
      </c>
      <c r="J8" s="47">
        <v>2</v>
      </c>
      <c r="K8" s="47" t="s">
        <v>103</v>
      </c>
      <c r="L8" s="47" t="s">
        <v>104</v>
      </c>
      <c r="M8" s="47" t="s">
        <v>104</v>
      </c>
      <c r="N8" s="47" t="s">
        <v>112</v>
      </c>
    </row>
    <row r="9" spans="2:14" ht="100.05" customHeight="1" x14ac:dyDescent="0.3">
      <c r="B9" s="30" t="s">
        <v>25</v>
      </c>
      <c r="C9" s="31" t="s">
        <v>34</v>
      </c>
      <c r="D9" s="31" t="s">
        <v>35</v>
      </c>
      <c r="E9" s="32">
        <v>3.2436000000000001E-3</v>
      </c>
      <c r="F9" s="33" t="s">
        <v>36</v>
      </c>
      <c r="G9" s="44">
        <v>55.879578246392896</v>
      </c>
      <c r="H9" s="46">
        <v>0</v>
      </c>
      <c r="I9" s="47">
        <v>4</v>
      </c>
      <c r="J9" s="47">
        <v>2</v>
      </c>
      <c r="K9" s="47" t="s">
        <v>103</v>
      </c>
      <c r="L9" s="47" t="s">
        <v>104</v>
      </c>
      <c r="M9" s="47" t="s">
        <v>104</v>
      </c>
      <c r="N9" s="47" t="s">
        <v>112</v>
      </c>
    </row>
    <row r="10" spans="2:14" ht="100.05" customHeight="1" x14ac:dyDescent="0.3">
      <c r="B10" s="30" t="s">
        <v>26</v>
      </c>
      <c r="C10" s="31" t="s">
        <v>34</v>
      </c>
      <c r="D10" s="31" t="s">
        <v>35</v>
      </c>
      <c r="E10" s="32">
        <v>3.2436000000000001E-3</v>
      </c>
      <c r="F10" s="33" t="s">
        <v>36</v>
      </c>
      <c r="G10" s="44">
        <v>55.879578246392896</v>
      </c>
      <c r="H10" s="46">
        <v>1</v>
      </c>
      <c r="I10" s="47">
        <v>4</v>
      </c>
      <c r="J10" s="47">
        <v>2</v>
      </c>
      <c r="K10" s="47" t="s">
        <v>103</v>
      </c>
      <c r="L10" s="47" t="s">
        <v>104</v>
      </c>
      <c r="M10" s="47" t="s">
        <v>104</v>
      </c>
      <c r="N10" s="47" t="s">
        <v>112</v>
      </c>
    </row>
    <row r="11" spans="2:14" ht="100.05" customHeight="1" x14ac:dyDescent="0.3">
      <c r="B11" s="30" t="s">
        <v>27</v>
      </c>
      <c r="C11" s="31" t="s">
        <v>34</v>
      </c>
      <c r="D11" s="31" t="s">
        <v>35</v>
      </c>
      <c r="E11" s="32">
        <v>3.2436000000000001E-3</v>
      </c>
      <c r="F11" s="33" t="s">
        <v>36</v>
      </c>
      <c r="G11" s="44">
        <v>55.879578246392896</v>
      </c>
      <c r="H11" s="46">
        <v>1</v>
      </c>
      <c r="I11" s="47">
        <v>4</v>
      </c>
      <c r="J11" s="47">
        <v>2</v>
      </c>
      <c r="K11" s="47" t="s">
        <v>103</v>
      </c>
      <c r="L11" s="47" t="s">
        <v>104</v>
      </c>
      <c r="M11" s="47" t="s">
        <v>104</v>
      </c>
      <c r="N11" s="47" t="s">
        <v>112</v>
      </c>
    </row>
    <row r="12" spans="2:14" ht="100.05" customHeight="1" x14ac:dyDescent="0.3">
      <c r="B12" s="30" t="s">
        <v>28</v>
      </c>
      <c r="C12" s="31" t="s">
        <v>34</v>
      </c>
      <c r="D12" s="31" t="s">
        <v>35</v>
      </c>
      <c r="E12" s="32">
        <v>3.2436000000000001E-3</v>
      </c>
      <c r="F12" s="33" t="s">
        <v>36</v>
      </c>
      <c r="G12" s="44">
        <v>55.879578246392896</v>
      </c>
      <c r="H12" s="46">
        <v>0</v>
      </c>
      <c r="I12" s="47">
        <v>4</v>
      </c>
      <c r="J12" s="47">
        <v>2</v>
      </c>
      <c r="K12" s="47" t="s">
        <v>103</v>
      </c>
      <c r="L12" s="47" t="s">
        <v>104</v>
      </c>
      <c r="M12" s="47" t="s">
        <v>104</v>
      </c>
      <c r="N12" s="47" t="s">
        <v>112</v>
      </c>
    </row>
    <row r="13" spans="2:14" ht="100.05" customHeight="1" x14ac:dyDescent="0.3">
      <c r="B13" s="30" t="s">
        <v>29</v>
      </c>
      <c r="C13" s="31" t="s">
        <v>34</v>
      </c>
      <c r="D13" s="31" t="s">
        <v>35</v>
      </c>
      <c r="E13" s="32">
        <v>3.2436000000000001E-3</v>
      </c>
      <c r="F13" s="33" t="s">
        <v>36</v>
      </c>
      <c r="G13" s="44">
        <v>55.879578246392896</v>
      </c>
      <c r="H13" s="46">
        <v>1</v>
      </c>
      <c r="I13" s="47">
        <v>4</v>
      </c>
      <c r="J13" s="47">
        <v>2</v>
      </c>
      <c r="K13" s="47" t="s">
        <v>103</v>
      </c>
      <c r="L13" s="47" t="s">
        <v>104</v>
      </c>
      <c r="M13" s="47" t="s">
        <v>104</v>
      </c>
      <c r="N13" s="47" t="s">
        <v>112</v>
      </c>
    </row>
    <row r="14" spans="2:14" ht="100.05" customHeight="1" x14ac:dyDescent="0.3">
      <c r="B14" s="30" t="s">
        <v>30</v>
      </c>
      <c r="C14" s="31" t="s">
        <v>34</v>
      </c>
      <c r="D14" s="31" t="s">
        <v>35</v>
      </c>
      <c r="E14" s="32">
        <v>3.2436000000000001E-3</v>
      </c>
      <c r="F14" s="33" t="s">
        <v>36</v>
      </c>
      <c r="G14" s="44">
        <v>55.879578246392896</v>
      </c>
      <c r="H14" s="46">
        <v>1</v>
      </c>
      <c r="I14" s="47">
        <v>4</v>
      </c>
      <c r="J14" s="47">
        <v>2</v>
      </c>
      <c r="K14" s="47" t="s">
        <v>103</v>
      </c>
      <c r="L14" s="47" t="s">
        <v>104</v>
      </c>
      <c r="M14" s="47" t="s">
        <v>104</v>
      </c>
      <c r="N14" s="47" t="s">
        <v>112</v>
      </c>
    </row>
    <row r="15" spans="2:14" ht="100.05" customHeight="1" x14ac:dyDescent="0.3">
      <c r="B15" s="30" t="s">
        <v>31</v>
      </c>
      <c r="C15" s="31" t="s">
        <v>34</v>
      </c>
      <c r="D15" s="31" t="s">
        <v>35</v>
      </c>
      <c r="E15" s="32">
        <v>3.2436000000000001E-3</v>
      </c>
      <c r="F15" s="33" t="s">
        <v>36</v>
      </c>
      <c r="G15" s="44">
        <v>55.879578246392896</v>
      </c>
      <c r="H15" s="46">
        <v>1</v>
      </c>
      <c r="I15" s="47">
        <v>4</v>
      </c>
      <c r="J15" s="47">
        <v>2</v>
      </c>
      <c r="K15" s="47" t="s">
        <v>103</v>
      </c>
      <c r="L15" s="47" t="s">
        <v>104</v>
      </c>
      <c r="M15" s="47" t="s">
        <v>104</v>
      </c>
      <c r="N15" s="47" t="s">
        <v>112</v>
      </c>
    </row>
    <row r="16" spans="2:14" ht="100.05" customHeight="1" x14ac:dyDescent="0.3">
      <c r="B16" s="30" t="s">
        <v>32</v>
      </c>
      <c r="C16" s="31" t="s">
        <v>34</v>
      </c>
      <c r="D16" s="31" t="s">
        <v>35</v>
      </c>
      <c r="E16" s="32">
        <v>3.2436000000000001E-3</v>
      </c>
      <c r="F16" s="33" t="s">
        <v>36</v>
      </c>
      <c r="G16" s="44">
        <v>55.879578246392896</v>
      </c>
      <c r="H16" s="46">
        <v>1</v>
      </c>
      <c r="I16" s="47">
        <v>4</v>
      </c>
      <c r="J16" s="47">
        <v>2</v>
      </c>
      <c r="K16" s="47" t="s">
        <v>103</v>
      </c>
      <c r="L16" s="47" t="s">
        <v>104</v>
      </c>
      <c r="M16" s="47" t="s">
        <v>104</v>
      </c>
      <c r="N16" s="47" t="s">
        <v>112</v>
      </c>
    </row>
    <row r="17" spans="2:14" ht="100.05" customHeight="1" x14ac:dyDescent="0.3">
      <c r="B17" s="30" t="s">
        <v>33</v>
      </c>
      <c r="C17" s="31" t="s">
        <v>34</v>
      </c>
      <c r="D17" s="31" t="s">
        <v>35</v>
      </c>
      <c r="E17" s="32">
        <v>3.2436000000000001E-3</v>
      </c>
      <c r="F17" s="33" t="s">
        <v>36</v>
      </c>
      <c r="G17" s="44">
        <v>55.879578246392896</v>
      </c>
      <c r="H17" s="46">
        <v>1</v>
      </c>
      <c r="I17" s="47">
        <v>4</v>
      </c>
      <c r="J17" s="47">
        <v>2</v>
      </c>
      <c r="K17" s="47" t="s">
        <v>103</v>
      </c>
      <c r="L17" s="47" t="s">
        <v>104</v>
      </c>
      <c r="M17" s="47" t="s">
        <v>104</v>
      </c>
      <c r="N17" s="47" t="s">
        <v>112</v>
      </c>
    </row>
    <row r="18" spans="2:14" ht="0" hidden="1" customHeight="1" x14ac:dyDescent="0.3">
      <c r="I18" s="47">
        <v>4</v>
      </c>
      <c r="J18" s="47">
        <v>4</v>
      </c>
      <c r="K18" s="47">
        <v>4</v>
      </c>
      <c r="L18" s="47">
        <v>4</v>
      </c>
      <c r="M18" s="47">
        <v>4</v>
      </c>
      <c r="N18" s="47">
        <v>4</v>
      </c>
    </row>
    <row r="19" spans="2:14" ht="0" hidden="1" customHeight="1" x14ac:dyDescent="0.3">
      <c r="I19" s="47">
        <v>4</v>
      </c>
      <c r="J19" s="47">
        <v>4</v>
      </c>
      <c r="K19" s="47">
        <v>4</v>
      </c>
      <c r="L19" s="47">
        <v>4</v>
      </c>
      <c r="M19" s="47">
        <v>4</v>
      </c>
      <c r="N19" s="47">
        <v>4</v>
      </c>
    </row>
    <row r="20" spans="2:14" ht="0" hidden="1" customHeight="1" x14ac:dyDescent="0.3">
      <c r="I20" s="47">
        <v>4</v>
      </c>
      <c r="J20" s="47">
        <v>4</v>
      </c>
      <c r="K20" s="47">
        <v>4</v>
      </c>
      <c r="L20" s="47">
        <v>4</v>
      </c>
      <c r="M20" s="47">
        <v>4</v>
      </c>
      <c r="N20" s="47">
        <v>4</v>
      </c>
    </row>
    <row r="21" spans="2:14" ht="0" hidden="1" customHeight="1" x14ac:dyDescent="0.3">
      <c r="I21" s="47">
        <v>4</v>
      </c>
      <c r="J21" s="47">
        <v>4</v>
      </c>
      <c r="K21" s="47">
        <v>4</v>
      </c>
      <c r="L21" s="47">
        <v>4</v>
      </c>
      <c r="M21" s="47">
        <v>4</v>
      </c>
      <c r="N21" s="47">
        <v>4</v>
      </c>
    </row>
    <row r="22" spans="2:14" ht="0" hidden="1" customHeight="1" x14ac:dyDescent="0.3">
      <c r="I22" s="47">
        <v>4</v>
      </c>
      <c r="J22" s="47">
        <v>4</v>
      </c>
      <c r="K22" s="47">
        <v>4</v>
      </c>
      <c r="L22" s="47">
        <v>4</v>
      </c>
      <c r="M22" s="47">
        <v>4</v>
      </c>
      <c r="N22" s="47">
        <v>4</v>
      </c>
    </row>
    <row r="23" spans="2:14" ht="0" hidden="1" customHeight="1" x14ac:dyDescent="0.3">
      <c r="I23" s="47">
        <v>4</v>
      </c>
      <c r="J23" s="47">
        <v>4</v>
      </c>
      <c r="K23" s="47">
        <v>4</v>
      </c>
      <c r="L23" s="47">
        <v>4</v>
      </c>
      <c r="M23" s="47">
        <v>4</v>
      </c>
      <c r="N23" s="47">
        <v>4</v>
      </c>
    </row>
    <row r="24" spans="2:14" ht="0" hidden="1" customHeight="1" x14ac:dyDescent="0.3">
      <c r="I24" s="47">
        <v>4</v>
      </c>
      <c r="J24" s="47">
        <v>4</v>
      </c>
      <c r="K24" s="47">
        <v>4</v>
      </c>
      <c r="L24" s="47">
        <v>4</v>
      </c>
      <c r="M24" s="47">
        <v>4</v>
      </c>
      <c r="N24" s="47">
        <v>4</v>
      </c>
    </row>
    <row r="25" spans="2:14" ht="0" hidden="1" customHeight="1" x14ac:dyDescent="0.3">
      <c r="I25" s="47">
        <v>4</v>
      </c>
      <c r="J25" s="47">
        <v>4</v>
      </c>
      <c r="K25" s="47">
        <v>4</v>
      </c>
      <c r="L25" s="47">
        <v>4</v>
      </c>
      <c r="M25" s="47">
        <v>4</v>
      </c>
      <c r="N25" s="47">
        <v>4</v>
      </c>
    </row>
    <row r="26" spans="2:14" ht="0" hidden="1" customHeight="1" x14ac:dyDescent="0.3">
      <c r="I26" s="47">
        <v>4</v>
      </c>
      <c r="J26" s="47">
        <v>4</v>
      </c>
      <c r="K26" s="47">
        <v>4</v>
      </c>
      <c r="L26" s="47">
        <v>4</v>
      </c>
      <c r="M26" s="47">
        <v>4</v>
      </c>
      <c r="N26" s="47">
        <v>4</v>
      </c>
    </row>
  </sheetData>
  <autoFilter ref="B3:N17" xr:uid="{00000000-0001-0000-0200-000000000000}"/>
  <mergeCells count="2">
    <mergeCell ref="I2:N2"/>
    <mergeCell ref="E2:F2"/>
  </mergeCells>
  <phoneticPr fontId="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B1:N20"/>
  <sheetViews>
    <sheetView showGridLines="0" zoomScale="70" zoomScaleNormal="70" workbookViewId="0">
      <selection activeCell="F9" sqref="F9"/>
    </sheetView>
  </sheetViews>
  <sheetFormatPr baseColWidth="10" defaultColWidth="27.77734375" defaultRowHeight="0" customHeight="1" zeroHeight="1" x14ac:dyDescent="0.3"/>
  <cols>
    <col min="1" max="1" width="6.77734375" customWidth="1"/>
    <col min="2" max="2" width="41" customWidth="1"/>
    <col min="3" max="3" width="33.21875" customWidth="1"/>
    <col min="4" max="5" width="27.77734375" customWidth="1"/>
    <col min="6" max="6" width="47.77734375" customWidth="1"/>
    <col min="7" max="9" width="27.77734375" customWidth="1"/>
    <col min="12" max="16383" width="27.77734375" customWidth="1"/>
  </cols>
  <sheetData>
    <row r="1" spans="2:14" ht="22.2" customHeight="1" x14ac:dyDescent="0.3"/>
    <row r="2" spans="2:14" s="1" customFormat="1" ht="30" customHeight="1" x14ac:dyDescent="0.3">
      <c r="B2" s="76"/>
      <c r="C2" s="76"/>
      <c r="D2" s="77"/>
      <c r="E2" s="98" t="s">
        <v>0</v>
      </c>
      <c r="F2" s="99"/>
      <c r="G2" s="77"/>
      <c r="H2" s="77"/>
      <c r="I2" s="96" t="s">
        <v>96</v>
      </c>
      <c r="J2" s="97"/>
      <c r="K2" s="97"/>
      <c r="L2" s="97"/>
      <c r="M2" s="97"/>
      <c r="N2" s="97"/>
    </row>
    <row r="3" spans="2:14" s="1" customFormat="1" ht="45" customHeight="1" x14ac:dyDescent="0.3">
      <c r="B3" s="78" t="s">
        <v>16</v>
      </c>
      <c r="C3" s="78" t="s">
        <v>15</v>
      </c>
      <c r="D3" s="77" t="s">
        <v>46</v>
      </c>
      <c r="E3" s="79" t="s">
        <v>1</v>
      </c>
      <c r="F3" s="3" t="s">
        <v>2</v>
      </c>
      <c r="G3" s="77" t="s">
        <v>3</v>
      </c>
      <c r="H3" s="77" t="s">
        <v>19</v>
      </c>
      <c r="I3" s="3" t="s">
        <v>101</v>
      </c>
      <c r="J3" s="3" t="s">
        <v>95</v>
      </c>
      <c r="K3" s="3" t="s">
        <v>97</v>
      </c>
      <c r="L3" s="3" t="s">
        <v>98</v>
      </c>
      <c r="M3" s="3" t="s">
        <v>99</v>
      </c>
      <c r="N3" s="3" t="s">
        <v>100</v>
      </c>
    </row>
    <row r="4" spans="2:14" s="1" customFormat="1" ht="40.049999999999997" customHeight="1" x14ac:dyDescent="0.3">
      <c r="B4" s="30" t="s">
        <v>87</v>
      </c>
      <c r="C4" s="31" t="s">
        <v>41</v>
      </c>
      <c r="D4" s="31" t="s">
        <v>12</v>
      </c>
      <c r="E4" s="32">
        <v>2.6700000000000001E-3</v>
      </c>
      <c r="F4" s="31" t="s">
        <v>14</v>
      </c>
      <c r="G4" s="29">
        <v>94.6</v>
      </c>
      <c r="H4" s="51">
        <v>1</v>
      </c>
      <c r="I4" s="52">
        <v>4</v>
      </c>
      <c r="J4" s="52">
        <v>3</v>
      </c>
      <c r="K4" s="52" t="s">
        <v>102</v>
      </c>
      <c r="L4" s="52" t="s">
        <v>104</v>
      </c>
      <c r="M4" s="52" t="s">
        <v>104</v>
      </c>
      <c r="N4" s="52" t="s">
        <v>114</v>
      </c>
    </row>
    <row r="5" spans="2:14" s="7" customFormat="1" ht="40.049999999999997" customHeight="1" x14ac:dyDescent="0.3">
      <c r="B5" s="30" t="s">
        <v>89</v>
      </c>
      <c r="C5" s="31" t="s">
        <v>41</v>
      </c>
      <c r="D5" s="31" t="s">
        <v>12</v>
      </c>
      <c r="E5" s="32">
        <v>2.82E-3</v>
      </c>
      <c r="F5" s="31" t="s">
        <v>14</v>
      </c>
      <c r="G5" s="29">
        <v>94.6</v>
      </c>
      <c r="H5" s="51">
        <v>1</v>
      </c>
      <c r="I5" s="52">
        <v>4</v>
      </c>
      <c r="J5" s="52">
        <v>3</v>
      </c>
      <c r="K5" s="52" t="s">
        <v>102</v>
      </c>
      <c r="L5" s="52" t="s">
        <v>104</v>
      </c>
      <c r="M5" s="52" t="s">
        <v>104</v>
      </c>
      <c r="N5" s="52" t="s">
        <v>114</v>
      </c>
    </row>
    <row r="6" spans="2:14" s="7" customFormat="1" ht="40.049999999999997" customHeight="1" x14ac:dyDescent="0.3">
      <c r="B6" s="30" t="s">
        <v>88</v>
      </c>
      <c r="C6" s="31" t="s">
        <v>41</v>
      </c>
      <c r="D6" s="31" t="s">
        <v>12</v>
      </c>
      <c r="E6" s="32">
        <v>2.5800000000000003E-3</v>
      </c>
      <c r="F6" s="31" t="s">
        <v>14</v>
      </c>
      <c r="G6" s="29">
        <v>94.6</v>
      </c>
      <c r="H6" s="51">
        <v>1</v>
      </c>
      <c r="I6" s="52">
        <v>4</v>
      </c>
      <c r="J6" s="52">
        <v>3</v>
      </c>
      <c r="K6" s="52" t="s">
        <v>102</v>
      </c>
      <c r="L6" s="52" t="s">
        <v>104</v>
      </c>
      <c r="M6" s="52" t="s">
        <v>104</v>
      </c>
      <c r="N6" s="52" t="s">
        <v>114</v>
      </c>
    </row>
    <row r="7" spans="2:14" s="7" customFormat="1" ht="40.049999999999997" customHeight="1" x14ac:dyDescent="0.3">
      <c r="B7" s="30" t="s">
        <v>90</v>
      </c>
      <c r="C7" s="31" t="s">
        <v>41</v>
      </c>
      <c r="D7" s="31" t="s">
        <v>12</v>
      </c>
      <c r="E7" s="32">
        <v>1.8899999999999998E-3</v>
      </c>
      <c r="F7" s="31" t="s">
        <v>14</v>
      </c>
      <c r="G7" s="29">
        <v>96.1</v>
      </c>
      <c r="H7" s="51">
        <v>1</v>
      </c>
      <c r="I7" s="52">
        <v>4</v>
      </c>
      <c r="J7" s="52">
        <v>3</v>
      </c>
      <c r="K7" s="52" t="s">
        <v>102</v>
      </c>
      <c r="L7" s="52" t="s">
        <v>104</v>
      </c>
      <c r="M7" s="52" t="s">
        <v>104</v>
      </c>
      <c r="N7" s="52" t="s">
        <v>114</v>
      </c>
    </row>
    <row r="8" spans="2:14" s="7" customFormat="1" ht="40.049999999999997" customHeight="1" x14ac:dyDescent="0.3">
      <c r="B8" s="30" t="s">
        <v>91</v>
      </c>
      <c r="C8" s="31" t="s">
        <v>41</v>
      </c>
      <c r="D8" s="31" t="s">
        <v>12</v>
      </c>
      <c r="E8" s="32">
        <v>1.1900000000000001E-3</v>
      </c>
      <c r="F8" s="31" t="s">
        <v>14</v>
      </c>
      <c r="G8" s="29">
        <v>101</v>
      </c>
      <c r="H8" s="51">
        <v>1</v>
      </c>
      <c r="I8" s="52">
        <v>4</v>
      </c>
      <c r="J8" s="52">
        <v>3</v>
      </c>
      <c r="K8" s="52" t="s">
        <v>102</v>
      </c>
      <c r="L8" s="52" t="s">
        <v>104</v>
      </c>
      <c r="M8" s="52" t="s">
        <v>104</v>
      </c>
      <c r="N8" s="52" t="s">
        <v>114</v>
      </c>
    </row>
    <row r="9" spans="2:14" s="7" customFormat="1" ht="40.049999999999997" customHeight="1" x14ac:dyDescent="0.3">
      <c r="B9" s="30" t="s">
        <v>129</v>
      </c>
      <c r="C9" s="31" t="s">
        <v>41</v>
      </c>
      <c r="D9" s="31" t="s">
        <v>12</v>
      </c>
      <c r="E9" s="32">
        <v>2.82E-3</v>
      </c>
      <c r="F9" s="31" t="s">
        <v>14</v>
      </c>
      <c r="G9" s="29">
        <v>107</v>
      </c>
      <c r="H9" s="51">
        <v>1</v>
      </c>
      <c r="I9" s="52">
        <v>4</v>
      </c>
      <c r="J9" s="52">
        <v>3</v>
      </c>
      <c r="K9" s="52" t="s">
        <v>102</v>
      </c>
      <c r="L9" s="52" t="s">
        <v>104</v>
      </c>
      <c r="M9" s="52" t="s">
        <v>104</v>
      </c>
      <c r="N9" s="52" t="s">
        <v>114</v>
      </c>
    </row>
    <row r="10" spans="2:14" s="7" customFormat="1" ht="40.049999999999997" customHeight="1" x14ac:dyDescent="0.3">
      <c r="B10" s="30" t="s">
        <v>130</v>
      </c>
      <c r="C10" s="31" t="s">
        <v>41</v>
      </c>
      <c r="D10" s="31" t="s">
        <v>12</v>
      </c>
      <c r="E10" s="32">
        <v>2.82E-3</v>
      </c>
      <c r="F10" s="31" t="s">
        <v>14</v>
      </c>
      <c r="G10" s="29">
        <v>107</v>
      </c>
      <c r="H10" s="51">
        <v>1</v>
      </c>
      <c r="I10" s="52">
        <v>4</v>
      </c>
      <c r="J10" s="52">
        <v>3</v>
      </c>
      <c r="K10" s="52" t="s">
        <v>102</v>
      </c>
      <c r="L10" s="52" t="s">
        <v>104</v>
      </c>
      <c r="M10" s="52" t="s">
        <v>104</v>
      </c>
      <c r="N10" s="52" t="s">
        <v>114</v>
      </c>
    </row>
    <row r="11" spans="2:14" s="7" customFormat="1" ht="40.049999999999997" customHeight="1" x14ac:dyDescent="0.3">
      <c r="B11" s="30" t="s">
        <v>131</v>
      </c>
      <c r="C11" s="31" t="s">
        <v>41</v>
      </c>
      <c r="D11" s="31" t="s">
        <v>12</v>
      </c>
      <c r="E11" s="32">
        <v>3.2499999999999999E-3</v>
      </c>
      <c r="F11" s="31" t="s">
        <v>14</v>
      </c>
      <c r="G11" s="29">
        <v>97.5</v>
      </c>
      <c r="H11" s="51">
        <v>1</v>
      </c>
      <c r="I11" s="52">
        <v>4</v>
      </c>
      <c r="J11" s="52">
        <v>3</v>
      </c>
      <c r="K11" s="52" t="s">
        <v>102</v>
      </c>
      <c r="L11" s="52" t="s">
        <v>104</v>
      </c>
      <c r="M11" s="52" t="s">
        <v>104</v>
      </c>
      <c r="N11" s="52" t="s">
        <v>114</v>
      </c>
    </row>
    <row r="12" spans="2:14" s="1" customFormat="1" ht="40.049999999999997" customHeight="1" x14ac:dyDescent="0.3">
      <c r="B12" s="30" t="s">
        <v>92</v>
      </c>
      <c r="C12" s="31" t="s">
        <v>41</v>
      </c>
      <c r="D12" s="31" t="s">
        <v>35</v>
      </c>
      <c r="E12" s="32">
        <v>3.4221E-3</v>
      </c>
      <c r="F12" s="31" t="s">
        <v>36</v>
      </c>
      <c r="G12" s="29">
        <v>94.6</v>
      </c>
      <c r="H12" s="51">
        <v>1</v>
      </c>
      <c r="I12" s="52">
        <v>4</v>
      </c>
      <c r="J12" s="52">
        <v>2</v>
      </c>
      <c r="K12" s="52" t="s">
        <v>103</v>
      </c>
      <c r="L12" s="52" t="s">
        <v>104</v>
      </c>
      <c r="M12" s="52" t="s">
        <v>104</v>
      </c>
      <c r="N12" s="52" t="s">
        <v>114</v>
      </c>
    </row>
    <row r="13" spans="2:14" s="1" customFormat="1" ht="40.049999999999997" customHeight="1" x14ac:dyDescent="0.3">
      <c r="B13" s="30" t="s">
        <v>37</v>
      </c>
      <c r="C13" s="31" t="s">
        <v>41</v>
      </c>
      <c r="D13" s="31" t="s">
        <v>35</v>
      </c>
      <c r="E13" s="32">
        <v>3.4220532319391632E-3</v>
      </c>
      <c r="F13" s="31" t="s">
        <v>36</v>
      </c>
      <c r="G13" s="29">
        <v>94.6</v>
      </c>
      <c r="H13" s="51">
        <v>1</v>
      </c>
      <c r="I13" s="52">
        <v>4</v>
      </c>
      <c r="J13" s="52">
        <v>2</v>
      </c>
      <c r="K13" s="52" t="s">
        <v>103</v>
      </c>
      <c r="L13" s="52" t="s">
        <v>104</v>
      </c>
      <c r="M13" s="52" t="s">
        <v>104</v>
      </c>
      <c r="N13" s="52" t="s">
        <v>114</v>
      </c>
    </row>
    <row r="14" spans="2:14" s="1" customFormat="1" ht="40.049999999999997" customHeight="1" x14ac:dyDescent="0.3">
      <c r="B14" s="30" t="s">
        <v>38</v>
      </c>
      <c r="C14" s="31" t="s">
        <v>41</v>
      </c>
      <c r="D14" s="31" t="s">
        <v>35</v>
      </c>
      <c r="E14" s="32">
        <v>3.4220532319391632E-3</v>
      </c>
      <c r="F14" s="31" t="s">
        <v>36</v>
      </c>
      <c r="G14" s="29">
        <v>94.6</v>
      </c>
      <c r="H14" s="51">
        <v>1</v>
      </c>
      <c r="I14" s="52">
        <v>4</v>
      </c>
      <c r="J14" s="52">
        <v>2</v>
      </c>
      <c r="K14" s="52" t="s">
        <v>103</v>
      </c>
      <c r="L14" s="52" t="s">
        <v>104</v>
      </c>
      <c r="M14" s="52" t="s">
        <v>104</v>
      </c>
      <c r="N14" s="52" t="s">
        <v>114</v>
      </c>
    </row>
    <row r="15" spans="2:14" s="1" customFormat="1" ht="40.049999999999997" customHeight="1" x14ac:dyDescent="0.3">
      <c r="B15" s="30" t="s">
        <v>39</v>
      </c>
      <c r="C15" s="31" t="s">
        <v>41</v>
      </c>
      <c r="D15" s="31" t="s">
        <v>35</v>
      </c>
      <c r="E15" s="32">
        <v>3.4220532319391632E-3</v>
      </c>
      <c r="F15" s="31" t="s">
        <v>36</v>
      </c>
      <c r="G15" s="29">
        <v>96.1</v>
      </c>
      <c r="H15" s="51">
        <v>1</v>
      </c>
      <c r="I15" s="52">
        <v>4</v>
      </c>
      <c r="J15" s="52">
        <v>2</v>
      </c>
      <c r="K15" s="52" t="s">
        <v>103</v>
      </c>
      <c r="L15" s="52" t="s">
        <v>104</v>
      </c>
      <c r="M15" s="52" t="s">
        <v>104</v>
      </c>
      <c r="N15" s="52" t="s">
        <v>114</v>
      </c>
    </row>
    <row r="16" spans="2:14" s="1" customFormat="1" ht="40.049999999999997" customHeight="1" x14ac:dyDescent="0.3">
      <c r="B16" s="30" t="s">
        <v>40</v>
      </c>
      <c r="C16" s="31" t="s">
        <v>41</v>
      </c>
      <c r="D16" s="31" t="s">
        <v>35</v>
      </c>
      <c r="E16" s="32">
        <v>3.4220532319391632E-3</v>
      </c>
      <c r="F16" s="31" t="s">
        <v>36</v>
      </c>
      <c r="G16" s="29">
        <v>101</v>
      </c>
      <c r="H16" s="51">
        <v>1</v>
      </c>
      <c r="I16" s="52">
        <v>4</v>
      </c>
      <c r="J16" s="52">
        <v>2</v>
      </c>
      <c r="K16" s="52" t="s">
        <v>103</v>
      </c>
      <c r="L16" s="52" t="s">
        <v>104</v>
      </c>
      <c r="M16" s="52" t="s">
        <v>104</v>
      </c>
      <c r="N16" s="52" t="s">
        <v>114</v>
      </c>
    </row>
    <row r="17" spans="2:14" s="7" customFormat="1" ht="40.049999999999997" customHeight="1" x14ac:dyDescent="0.3">
      <c r="B17" s="30" t="s">
        <v>115</v>
      </c>
      <c r="C17" s="31" t="s">
        <v>41</v>
      </c>
      <c r="D17" s="31" t="s">
        <v>35</v>
      </c>
      <c r="E17" s="32">
        <v>3.4220532319391632E-3</v>
      </c>
      <c r="F17" s="31" t="s">
        <v>36</v>
      </c>
      <c r="G17" s="29">
        <v>107</v>
      </c>
      <c r="H17" s="51">
        <v>1</v>
      </c>
      <c r="I17" s="52">
        <v>4</v>
      </c>
      <c r="J17" s="52">
        <v>2</v>
      </c>
      <c r="K17" s="52" t="s">
        <v>103</v>
      </c>
      <c r="L17" s="52" t="s">
        <v>104</v>
      </c>
      <c r="M17" s="52" t="s">
        <v>104</v>
      </c>
      <c r="N17" s="52" t="s">
        <v>114</v>
      </c>
    </row>
    <row r="18" spans="2:14" s="7" customFormat="1" ht="40.049999999999997" customHeight="1" x14ac:dyDescent="0.3">
      <c r="B18" s="30" t="s">
        <v>116</v>
      </c>
      <c r="C18" s="31" t="s">
        <v>41</v>
      </c>
      <c r="D18" s="31" t="s">
        <v>35</v>
      </c>
      <c r="E18" s="32">
        <v>3.4220532319391632E-3</v>
      </c>
      <c r="F18" s="31" t="s">
        <v>36</v>
      </c>
      <c r="G18" s="29">
        <v>107</v>
      </c>
      <c r="H18" s="51">
        <v>1</v>
      </c>
      <c r="I18" s="52">
        <v>4</v>
      </c>
      <c r="J18" s="52">
        <v>2</v>
      </c>
      <c r="K18" s="52" t="s">
        <v>103</v>
      </c>
      <c r="L18" s="52" t="s">
        <v>104</v>
      </c>
      <c r="M18" s="52" t="s">
        <v>104</v>
      </c>
      <c r="N18" s="52" t="s">
        <v>114</v>
      </c>
    </row>
    <row r="19" spans="2:14" ht="30" customHeight="1" x14ac:dyDescent="0.3">
      <c r="B19" s="30" t="s">
        <v>117</v>
      </c>
      <c r="C19" s="31" t="s">
        <v>41</v>
      </c>
      <c r="D19" s="31" t="s">
        <v>35</v>
      </c>
      <c r="E19" s="32">
        <v>3.4220532319391632E-3</v>
      </c>
      <c r="F19" s="31" t="s">
        <v>36</v>
      </c>
      <c r="G19" s="29">
        <v>97.5</v>
      </c>
      <c r="H19" s="51">
        <v>1</v>
      </c>
      <c r="I19" s="52">
        <v>4</v>
      </c>
      <c r="J19" s="52">
        <v>2</v>
      </c>
      <c r="K19" s="52" t="s">
        <v>103</v>
      </c>
      <c r="L19" s="52" t="s">
        <v>104</v>
      </c>
      <c r="M19" s="52" t="s">
        <v>104</v>
      </c>
      <c r="N19" s="52" t="s">
        <v>114</v>
      </c>
    </row>
    <row r="20" spans="2:14" ht="30" customHeight="1" x14ac:dyDescent="0.3">
      <c r="E20" s="45"/>
    </row>
  </sheetData>
  <autoFilter ref="B2:H16" xr:uid="{00000000-0009-0000-0000-000003000000}">
    <filterColumn colId="3" showButton="0"/>
  </autoFilter>
  <mergeCells count="2">
    <mergeCell ref="I2:N2"/>
    <mergeCell ref="E2:F2"/>
  </mergeCells>
  <phoneticPr fontId="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A2:M37"/>
  <sheetViews>
    <sheetView showGridLines="0" zoomScale="74" zoomScaleNormal="100" workbookViewId="0">
      <selection activeCell="E38" sqref="E38"/>
    </sheetView>
  </sheetViews>
  <sheetFormatPr baseColWidth="10" defaultColWidth="0" defaultRowHeight="14.4" x14ac:dyDescent="0.3"/>
  <cols>
    <col min="1" max="1" width="6.77734375" customWidth="1"/>
    <col min="2" max="2" width="30.21875" customWidth="1"/>
    <col min="3" max="3" width="24.21875" customWidth="1"/>
    <col min="4" max="4" width="11.44140625" customWidth="1"/>
    <col min="5" max="5" width="20.77734375" customWidth="1"/>
    <col min="6" max="6" width="13.77734375" customWidth="1"/>
    <col min="7" max="7" width="22.21875" customWidth="1"/>
    <col min="8" max="8" width="24.21875" customWidth="1"/>
    <col min="9" max="9" width="26.77734375" customWidth="1"/>
    <col min="10" max="10" width="26.5546875" customWidth="1"/>
    <col min="11" max="11" width="11.44140625" customWidth="1"/>
    <col min="12" max="13" width="0" hidden="1" customWidth="1"/>
    <col min="14" max="16384" width="11.44140625" hidden="1"/>
  </cols>
  <sheetData>
    <row r="2" spans="2:10" ht="23.4" x14ac:dyDescent="0.45">
      <c r="B2" s="15" t="s">
        <v>94</v>
      </c>
    </row>
    <row r="3" spans="2:10" s="6" customFormat="1" ht="18" customHeight="1" x14ac:dyDescent="0.45">
      <c r="B3" s="15"/>
      <c r="I3" s="17" t="s">
        <v>53</v>
      </c>
      <c r="J3" s="18"/>
    </row>
    <row r="4" spans="2:10" s="6" customFormat="1" ht="23.55" customHeight="1" x14ac:dyDescent="0.3">
      <c r="B4" s="100" t="s">
        <v>93</v>
      </c>
      <c r="C4" s="101"/>
      <c r="D4" s="101"/>
      <c r="E4" s="101"/>
      <c r="F4" s="101"/>
      <c r="G4" s="102"/>
      <c r="I4" s="19" t="s">
        <v>54</v>
      </c>
      <c r="J4" s="20"/>
    </row>
    <row r="5" spans="2:10" s="6" customFormat="1" ht="21" customHeight="1" x14ac:dyDescent="0.3">
      <c r="B5" s="103"/>
      <c r="C5" s="104"/>
      <c r="D5" s="104"/>
      <c r="E5" s="104"/>
      <c r="F5" s="104"/>
      <c r="G5" s="105"/>
      <c r="I5" s="21" t="s">
        <v>55</v>
      </c>
      <c r="J5" s="22"/>
    </row>
    <row r="7" spans="2:10" ht="18" x14ac:dyDescent="0.35">
      <c r="B7" s="16" t="s">
        <v>47</v>
      </c>
    </row>
    <row r="8" spans="2:10" ht="31.95" customHeight="1" x14ac:dyDescent="0.3">
      <c r="B8" s="14" t="s">
        <v>16</v>
      </c>
      <c r="C8" s="14" t="s">
        <v>45</v>
      </c>
      <c r="D8" s="14" t="s">
        <v>48</v>
      </c>
      <c r="E8" s="14" t="s">
        <v>49</v>
      </c>
      <c r="F8" s="14" t="s">
        <v>50</v>
      </c>
      <c r="G8" s="14" t="s">
        <v>51</v>
      </c>
      <c r="H8" s="14" t="s">
        <v>95</v>
      </c>
      <c r="I8" s="14" t="s">
        <v>52</v>
      </c>
    </row>
    <row r="9" spans="2:10" x14ac:dyDescent="0.3">
      <c r="B9" s="53" t="s">
        <v>65</v>
      </c>
      <c r="C9" s="54">
        <v>1000</v>
      </c>
      <c r="D9" s="55" t="str">
        <f>IFERROR(INDEX('Produits pétroliers'!D:D, MATCH('Calcul des émissions'!$B9,'Produits pétroliers'!$B:$B,0)),"")</f>
        <v>HL</v>
      </c>
      <c r="E9" s="37">
        <f>IFERROR(INDEX('Produits pétroliers'!E:E, MATCH('Calcul des émissions'!$B9,'Produits pétroliers'!$B:$B,0)),"")</f>
        <v>3.3219487179487199E-3</v>
      </c>
      <c r="F9" s="55" t="str">
        <f>IFERROR(INDEX('Produits pétroliers'!F:F, MATCH('Calcul des émissions'!$B9,'Produits pétroliers'!$B:$B,0)),"")</f>
        <v>TJ/HL</v>
      </c>
      <c r="G9" s="36">
        <f>IFERROR(INDEX('Produits pétroliers'!G:G, MATCH('Calcul des émissions'!$B9,'Produits pétroliers'!$B:$B,0)),"")</f>
        <v>72.477060348731897</v>
      </c>
      <c r="H9" s="35">
        <f>IFERROR(INDEX('Produits pétroliers'!H:H, MATCH('Calcul des émissions'!$B9,'Produits pétroliers'!$B:$B,0)),"")</f>
        <v>1</v>
      </c>
      <c r="I9" s="56">
        <f>IFERROR(C9*E9*G9*H9, "")</f>
        <v>240.76507770616192</v>
      </c>
    </row>
    <row r="10" spans="2:10" x14ac:dyDescent="0.3">
      <c r="B10" s="53"/>
      <c r="C10" s="57"/>
      <c r="D10" s="55" t="str">
        <f>IFERROR(INDEX('Produits pétroliers'!D:D, MATCH('Calcul des émissions'!$B10,'Produits pétroliers'!$B:$B,0)),"")</f>
        <v/>
      </c>
      <c r="E10" s="37" t="str">
        <f>IFERROR(INDEX('Produits pétroliers'!E:E, MATCH('Calcul des émissions'!$B10,'Produits pétroliers'!$B:$B,0)),"")</f>
        <v/>
      </c>
      <c r="F10" s="55" t="str">
        <f>IFERROR(INDEX('Produits pétroliers'!F:F, MATCH('Calcul des émissions'!$B10,'Produits pétroliers'!$B:$B,0)),"")</f>
        <v/>
      </c>
      <c r="G10" s="36" t="str">
        <f>IFERROR(INDEX('Produits pétroliers'!G:G, MATCH('Calcul des émissions'!$B10,'Produits pétroliers'!$B:$B,0)),"")</f>
        <v/>
      </c>
      <c r="H10" s="35" t="str">
        <f>IFERROR(INDEX('Produits pétroliers'!H:H, MATCH('Calcul des émissions'!$B10,'Produits pétroliers'!$B:$B,0)),"")</f>
        <v/>
      </c>
      <c r="I10" s="56" t="str">
        <f t="shared" ref="I10:I12" si="0">IFERROR(C10*E10*G10*H10, "")</f>
        <v/>
      </c>
    </row>
    <row r="11" spans="2:10" x14ac:dyDescent="0.3">
      <c r="B11" s="53"/>
      <c r="C11" s="58"/>
      <c r="D11" s="59" t="str">
        <f>IFERROR(INDEX('Produits pétroliers'!D:D, MATCH('Calcul des émissions'!$B11,'Produits pétroliers'!$B:$B,0)),"")</f>
        <v/>
      </c>
      <c r="E11" s="37" t="str">
        <f>IFERROR(INDEX('Produits pétroliers'!E:E, MATCH('Calcul des émissions'!$B11,'Produits pétroliers'!$B:$B,0)),"")</f>
        <v/>
      </c>
      <c r="F11" s="59" t="str">
        <f>IFERROR(INDEX('Produits pétroliers'!F:F, MATCH('Calcul des émissions'!$B11,'Produits pétroliers'!$B:$B,0)),"")</f>
        <v/>
      </c>
      <c r="G11" s="36" t="str">
        <f>IFERROR(INDEX('Produits pétroliers'!G:G, MATCH('Calcul des émissions'!$B11,'Produits pétroliers'!$B:$B,0)),"")</f>
        <v/>
      </c>
      <c r="H11" s="35" t="str">
        <f>IFERROR(INDEX('Produits pétroliers'!H:H, MATCH('Calcul des émissions'!$B11,'Produits pétroliers'!$B:$B,0)),"")</f>
        <v/>
      </c>
      <c r="I11" s="56" t="str">
        <f t="shared" si="0"/>
        <v/>
      </c>
    </row>
    <row r="12" spans="2:10" x14ac:dyDescent="0.3">
      <c r="B12" s="53"/>
      <c r="C12" s="58"/>
      <c r="D12" s="59" t="str">
        <f>IFERROR(INDEX('Produits pétroliers'!D:D, MATCH('Calcul des émissions'!$B12,'Produits pétroliers'!$B:$B,0)),"")</f>
        <v/>
      </c>
      <c r="E12" s="37" t="str">
        <f>IFERROR(INDEX('Produits pétroliers'!E:E, MATCH('Calcul des émissions'!$B12,'Produits pétroliers'!$B:$B,0)),"")</f>
        <v/>
      </c>
      <c r="F12" s="59" t="str">
        <f>IFERROR(INDEX('Produits pétroliers'!F:F, MATCH('Calcul des émissions'!$B12,'Produits pétroliers'!$B:$B,0)),"")</f>
        <v/>
      </c>
      <c r="G12" s="36" t="str">
        <f>IFERROR(INDEX('Produits pétroliers'!G:G, MATCH('Calcul des émissions'!$B12,'Produits pétroliers'!$B:$B,0)),"")</f>
        <v/>
      </c>
      <c r="H12" s="35" t="str">
        <f>IFERROR(INDEX('Produits pétroliers'!H:H, MATCH('Calcul des émissions'!$B12,'Produits pétroliers'!$B:$B,0)),"")</f>
        <v/>
      </c>
      <c r="I12" s="56" t="str">
        <f t="shared" si="0"/>
        <v/>
      </c>
    </row>
    <row r="13" spans="2:10" x14ac:dyDescent="0.3">
      <c r="B13" s="53"/>
      <c r="C13" s="58"/>
      <c r="D13" s="59" t="str">
        <f>IFERROR(INDEX('Produits pétroliers'!D:D, MATCH('Calcul des émissions'!$B13,'Produits pétroliers'!$B:$B,0)),"")</f>
        <v/>
      </c>
      <c r="E13" s="37" t="str">
        <f>IFERROR(INDEX('Produits pétroliers'!E:E, MATCH('Calcul des émissions'!$B13,'Produits pétroliers'!$B:$B,0)),"")</f>
        <v/>
      </c>
      <c r="F13" s="59" t="str">
        <f>IFERROR(INDEX('Produits pétroliers'!F:F, MATCH('Calcul des émissions'!$B13,'Produits pétroliers'!$B:$B,0)),"")</f>
        <v/>
      </c>
      <c r="G13" s="36" t="str">
        <f>IFERROR(INDEX('Produits pétroliers'!G:G, MATCH('Calcul des émissions'!$B13,'Produits pétroliers'!$B:$B,0)),"")</f>
        <v/>
      </c>
      <c r="H13" s="35" t="str">
        <f>IFERROR(INDEX('Produits pétroliers'!H:H, MATCH('Calcul des émissions'!$B13,'Produits pétroliers'!$B:$B,0)),"")</f>
        <v/>
      </c>
      <c r="I13" s="56" t="str">
        <f>IFERROR(C13*E13*G13*H13, "")</f>
        <v/>
      </c>
    </row>
    <row r="14" spans="2:10" x14ac:dyDescent="0.3">
      <c r="B14" s="23" t="s">
        <v>58</v>
      </c>
      <c r="H14" s="38"/>
      <c r="I14" s="24">
        <f>SUM(I9:I13)</f>
        <v>240.76507770616192</v>
      </c>
    </row>
    <row r="17" spans="2:9" ht="18" x14ac:dyDescent="0.35">
      <c r="B17" s="25" t="s">
        <v>57</v>
      </c>
      <c r="C17" s="6"/>
      <c r="D17" s="6"/>
      <c r="E17" s="6"/>
      <c r="F17" s="6"/>
      <c r="G17" s="6"/>
      <c r="H17" s="6"/>
      <c r="I17" s="6"/>
    </row>
    <row r="18" spans="2:9" ht="36" customHeight="1" x14ac:dyDescent="0.3">
      <c r="B18" s="28" t="s">
        <v>16</v>
      </c>
      <c r="C18" s="62" t="s">
        <v>45</v>
      </c>
      <c r="D18" s="28" t="s">
        <v>48</v>
      </c>
      <c r="E18" s="28" t="s">
        <v>49</v>
      </c>
      <c r="F18" s="28" t="s">
        <v>50</v>
      </c>
      <c r="G18" s="28" t="s">
        <v>51</v>
      </c>
      <c r="H18" s="28" t="s">
        <v>95</v>
      </c>
      <c r="I18" s="28" t="s">
        <v>52</v>
      </c>
    </row>
    <row r="19" spans="2:9" ht="28.8" x14ac:dyDescent="0.3">
      <c r="B19" s="53" t="s">
        <v>24</v>
      </c>
      <c r="C19" s="54">
        <v>1000</v>
      </c>
      <c r="D19" s="55" t="str">
        <f>IFERROR(INDEX('Gaz naturel'!D:D, MATCH('Calcul des émissions'!$B19,'Gaz naturel'!$B:$B,0)),"")</f>
        <v>MWhPCS</v>
      </c>
      <c r="E19" s="37">
        <f>IFERROR(INDEX('Gaz naturel'!E:E, MATCH('Calcul des émissions'!$B19,'Gaz naturel'!$B:$B,0)),"")</f>
        <v>3.2436000000000001E-3</v>
      </c>
      <c r="F19" s="55" t="str">
        <f>IFERROR(INDEX('Gaz naturel'!F:F, MATCH('Calcul des émissions'!$B19,'Gaz naturel'!$B:$B,0)),"")</f>
        <v>TJ/MWhPCS</v>
      </c>
      <c r="G19" s="36">
        <f>IFERROR(INDEX('Gaz naturel'!G:G, MATCH('Calcul des émissions'!$B19,'Gaz naturel'!$B:$B,0)),"")</f>
        <v>55.879578246392896</v>
      </c>
      <c r="H19" s="34">
        <f>IFERROR(INDEX('Gaz naturel'!H:H, MATCH('Calcul des émissions'!$B19,'Gaz naturel'!$B:$B,0)),"")</f>
        <v>1</v>
      </c>
      <c r="I19" s="56">
        <f>IFERROR(C19*E19*G19*H19, "")</f>
        <v>181.251</v>
      </c>
    </row>
    <row r="20" spans="2:9" x14ac:dyDescent="0.3">
      <c r="B20" s="53"/>
      <c r="C20" s="57"/>
      <c r="D20" s="55" t="str">
        <f>IFERROR(INDEX('Gaz naturel'!D:D, MATCH('Calcul des émissions'!$B20,'Gaz naturel'!$B:$B,0)),"")</f>
        <v/>
      </c>
      <c r="E20" s="37" t="str">
        <f>IFERROR(INDEX('Gaz naturel'!E:E, MATCH('Calcul des émissions'!$B20,'Gaz naturel'!$B:$B,0)),"")</f>
        <v/>
      </c>
      <c r="F20" s="55" t="str">
        <f>IFERROR(INDEX('Gaz naturel'!F:F, MATCH('Calcul des émissions'!$B20,'Gaz naturel'!$B:$B,0)),"")</f>
        <v/>
      </c>
      <c r="G20" s="36" t="str">
        <f>IFERROR(INDEX('Gaz naturel'!G:G, MATCH('Calcul des émissions'!$B20,'Gaz naturel'!$B:$B,0)),"")</f>
        <v/>
      </c>
      <c r="H20" s="34" t="str">
        <f>IFERROR(INDEX('Gaz naturel'!H:H, MATCH('Calcul des émissions'!$B20,'Gaz naturel'!$B:$B,0)),"")</f>
        <v/>
      </c>
      <c r="I20" s="56" t="str">
        <f t="shared" ref="I20:I23" si="1">IFERROR(C20*E20*G20*H20, "")</f>
        <v/>
      </c>
    </row>
    <row r="21" spans="2:9" x14ac:dyDescent="0.3">
      <c r="B21" s="53"/>
      <c r="C21" s="60"/>
      <c r="D21" s="55" t="str">
        <f>IFERROR(INDEX('Gaz naturel'!D:D, MATCH('Calcul des émissions'!$B21,'Gaz naturel'!$B:$B,0)),"")</f>
        <v/>
      </c>
      <c r="E21" s="37" t="str">
        <f>IFERROR(INDEX('Gaz naturel'!E:E, MATCH('Calcul des émissions'!$B21,'Gaz naturel'!$B:$B,0)),"")</f>
        <v/>
      </c>
      <c r="F21" s="55" t="str">
        <f>IFERROR(INDEX('Gaz naturel'!F:F, MATCH('Calcul des émissions'!$B21,'Gaz naturel'!$B:$B,0)),"")</f>
        <v/>
      </c>
      <c r="G21" s="36" t="str">
        <f>IFERROR(INDEX('Gaz naturel'!G:G, MATCH('Calcul des émissions'!$B21,'Gaz naturel'!$B:$B,0)),"")</f>
        <v/>
      </c>
      <c r="H21" s="34" t="str">
        <f>IFERROR(INDEX('Gaz naturel'!H:H, MATCH('Calcul des émissions'!$B21,'Gaz naturel'!$B:$B,0)),"")</f>
        <v/>
      </c>
      <c r="I21" s="56" t="str">
        <f t="shared" si="1"/>
        <v/>
      </c>
    </row>
    <row r="22" spans="2:9" x14ac:dyDescent="0.3">
      <c r="B22" s="53"/>
      <c r="C22" s="60"/>
      <c r="D22" s="55" t="str">
        <f>IFERROR(INDEX('Gaz naturel'!D:D, MATCH('Calcul des émissions'!$B22,'Gaz naturel'!$B:$B,0)),"")</f>
        <v/>
      </c>
      <c r="E22" s="37" t="str">
        <f>IFERROR(INDEX('Gaz naturel'!E:E, MATCH('Calcul des émissions'!$B22,'Gaz naturel'!$B:$B,0)),"")</f>
        <v/>
      </c>
      <c r="F22" s="55" t="str">
        <f>IFERROR(INDEX('Gaz naturel'!F:F, MATCH('Calcul des émissions'!$B22,'Gaz naturel'!$B:$B,0)),"")</f>
        <v/>
      </c>
      <c r="G22" s="36" t="str">
        <f>IFERROR(INDEX('Gaz naturel'!G:G, MATCH('Calcul des émissions'!$B22,'Gaz naturel'!$B:$B,0)),"")</f>
        <v/>
      </c>
      <c r="H22" s="34" t="str">
        <f>IFERROR(INDEX('Gaz naturel'!H:H, MATCH('Calcul des émissions'!$B22,'Gaz naturel'!$B:$B,0)),"")</f>
        <v/>
      </c>
      <c r="I22" s="56" t="str">
        <f t="shared" si="1"/>
        <v/>
      </c>
    </row>
    <row r="23" spans="2:9" x14ac:dyDescent="0.3">
      <c r="B23" s="53"/>
      <c r="C23" s="60"/>
      <c r="D23" s="55" t="str">
        <f>IFERROR(INDEX('Gaz naturel'!D:D, MATCH('Calcul des émissions'!$B23,'Gaz naturel'!$B:$B,0)),"")</f>
        <v/>
      </c>
      <c r="E23" s="37" t="str">
        <f>IFERROR(INDEX('Gaz naturel'!E:E, MATCH('Calcul des émissions'!$B23,'Gaz naturel'!$B:$B,0)),"")</f>
        <v/>
      </c>
      <c r="F23" s="55" t="str">
        <f>IFERROR(INDEX('Gaz naturel'!F:F, MATCH('Calcul des émissions'!$B23,'Gaz naturel'!$B:$B,0)),"")</f>
        <v/>
      </c>
      <c r="G23" s="36" t="str">
        <f>IFERROR(INDEX('Gaz naturel'!G:G, MATCH('Calcul des émissions'!$B23,'Gaz naturel'!$B:$B,0)),"")</f>
        <v/>
      </c>
      <c r="H23" s="34" t="str">
        <f>IFERROR(INDEX('Gaz naturel'!H:H, MATCH('Calcul des émissions'!$B23,'Gaz naturel'!$B:$B,0)),"")</f>
        <v/>
      </c>
      <c r="I23" s="56" t="str">
        <f t="shared" si="1"/>
        <v/>
      </c>
    </row>
    <row r="24" spans="2:9" x14ac:dyDescent="0.3">
      <c r="B24" s="23" t="s">
        <v>59</v>
      </c>
      <c r="C24" s="6"/>
      <c r="D24" s="6"/>
      <c r="E24" s="26"/>
      <c r="F24" s="6"/>
      <c r="G24" s="6"/>
      <c r="H24" s="6"/>
      <c r="I24" s="61">
        <f>SUM(I19:I23)</f>
        <v>181.251</v>
      </c>
    </row>
    <row r="27" spans="2:9" ht="18" x14ac:dyDescent="0.35">
      <c r="B27" s="27" t="s">
        <v>61</v>
      </c>
      <c r="C27" s="6"/>
      <c r="D27" s="6"/>
      <c r="E27" s="6"/>
      <c r="F27" s="6"/>
      <c r="G27" s="6"/>
      <c r="H27" s="6"/>
      <c r="I27" s="6"/>
    </row>
    <row r="28" spans="2:9" ht="28.8" x14ac:dyDescent="0.3">
      <c r="B28" s="5" t="s">
        <v>16</v>
      </c>
      <c r="C28" s="5" t="s">
        <v>45</v>
      </c>
      <c r="D28" s="5" t="s">
        <v>48</v>
      </c>
      <c r="E28" s="5" t="s">
        <v>49</v>
      </c>
      <c r="F28" s="5" t="s">
        <v>50</v>
      </c>
      <c r="G28" s="5" t="s">
        <v>51</v>
      </c>
      <c r="H28" s="5" t="s">
        <v>95</v>
      </c>
      <c r="I28" s="5" t="s">
        <v>52</v>
      </c>
    </row>
    <row r="29" spans="2:9" ht="28.8" x14ac:dyDescent="0.3">
      <c r="B29" s="53" t="s">
        <v>89</v>
      </c>
      <c r="C29" s="54">
        <v>1000</v>
      </c>
      <c r="D29" s="55" t="str">
        <f>IFERROR(INDEX(Charbon!D:D, MATCH('Calcul des émissions'!$B29,Charbon!$B:$B,0)),"")</f>
        <v>100 kg</v>
      </c>
      <c r="E29" s="37">
        <f>IFERROR(INDEX(Charbon!E:E, MATCH('Calcul des émissions'!$B29,Charbon!$B:$B,0)),"")</f>
        <v>2.82E-3</v>
      </c>
      <c r="F29" s="55" t="str">
        <f>IFERROR(INDEX(Charbon!F:F, MATCH('Calcul des émissions'!$B29,Charbon!$B:$B,0)),"")</f>
        <v>TJ/100kg</v>
      </c>
      <c r="G29" s="36">
        <f>IFERROR(INDEX(Charbon!G:G, MATCH('Calcul des émissions'!$B29,Charbon!$B:$B,0)),"")</f>
        <v>94.6</v>
      </c>
      <c r="H29" s="34">
        <f>IFERROR(INDEX(Charbon!H:H, MATCH('Calcul des émissions'!$B29,Charbon!$B:$B,0)),"")</f>
        <v>1</v>
      </c>
      <c r="I29" s="56">
        <f>IFERROR(C29*E29*G29*H29, "")</f>
        <v>266.77199999999999</v>
      </c>
    </row>
    <row r="30" spans="2:9" x14ac:dyDescent="0.3">
      <c r="B30" s="53"/>
      <c r="C30" s="57"/>
      <c r="D30" s="55" t="str">
        <f>IFERROR(INDEX(Charbon!D:D, MATCH('Calcul des émissions'!$B30,Charbon!$B:$B,0)),"")</f>
        <v/>
      </c>
      <c r="E30" s="37" t="str">
        <f>IFERROR(INDEX(Charbon!E:E, MATCH('Calcul des émissions'!$B30,Charbon!$B:$B,0)),"")</f>
        <v/>
      </c>
      <c r="F30" s="55" t="str">
        <f>IFERROR(INDEX(Charbon!F:F, MATCH('Calcul des émissions'!$B30,Charbon!$B:$B,0)),"")</f>
        <v/>
      </c>
      <c r="G30" s="36" t="str">
        <f>IFERROR(INDEX(Charbon!G:G, MATCH('Calcul des émissions'!$B30,Charbon!$B:$B,0)),"")</f>
        <v/>
      </c>
      <c r="H30" s="34" t="str">
        <f>IFERROR(INDEX(Charbon!H:H, MATCH('Calcul des émissions'!$B30,Charbon!$B:$B,0)),"")</f>
        <v/>
      </c>
      <c r="I30" s="56" t="str">
        <f t="shared" ref="I30:I33" si="2">IFERROR(C30*E30*G30*H30, "")</f>
        <v/>
      </c>
    </row>
    <row r="31" spans="2:9" x14ac:dyDescent="0.3">
      <c r="B31" s="53"/>
      <c r="C31" s="60"/>
      <c r="D31" s="55" t="str">
        <f>IFERROR(INDEX(Charbon!D:D, MATCH('Calcul des émissions'!$B31,Charbon!$B:$B,0)),"")</f>
        <v/>
      </c>
      <c r="E31" s="37" t="str">
        <f>IFERROR(INDEX(Charbon!E:E, MATCH('Calcul des émissions'!$B31,Charbon!$B:$B,0)),"")</f>
        <v/>
      </c>
      <c r="F31" s="55" t="str">
        <f>IFERROR(INDEX(Charbon!F:F, MATCH('Calcul des émissions'!$B31,Charbon!$B:$B,0)),"")</f>
        <v/>
      </c>
      <c r="G31" s="36" t="str">
        <f>IFERROR(INDEX(Charbon!G:G, MATCH('Calcul des émissions'!$B31,Charbon!$B:$B,0)),"")</f>
        <v/>
      </c>
      <c r="H31" s="34" t="str">
        <f>IFERROR(INDEX(Charbon!H:H, MATCH('Calcul des émissions'!$B31,Charbon!$B:$B,0)),"")</f>
        <v/>
      </c>
      <c r="I31" s="56" t="str">
        <f t="shared" si="2"/>
        <v/>
      </c>
    </row>
    <row r="32" spans="2:9" x14ac:dyDescent="0.3">
      <c r="B32" s="53"/>
      <c r="C32" s="60"/>
      <c r="D32" s="55" t="str">
        <f>IFERROR(INDEX(Charbon!D:D, MATCH('Calcul des émissions'!$B32,Charbon!$B:$B,0)),"")</f>
        <v/>
      </c>
      <c r="E32" s="37" t="str">
        <f>IFERROR(INDEX(Charbon!E:E, MATCH('Calcul des émissions'!$B32,Charbon!$B:$B,0)),"")</f>
        <v/>
      </c>
      <c r="F32" s="55" t="str">
        <f>IFERROR(INDEX(Charbon!F:F, MATCH('Calcul des émissions'!$B32,Charbon!$B:$B,0)),"")</f>
        <v/>
      </c>
      <c r="G32" s="36" t="str">
        <f>IFERROR(INDEX(Charbon!G:G, MATCH('Calcul des émissions'!$B32,Charbon!$B:$B,0)),"")</f>
        <v/>
      </c>
      <c r="H32" s="34" t="str">
        <f>IFERROR(INDEX(Charbon!H:H, MATCH('Calcul des émissions'!$B32,Charbon!$B:$B,0)),"")</f>
        <v/>
      </c>
      <c r="I32" s="56" t="str">
        <f t="shared" si="2"/>
        <v/>
      </c>
    </row>
    <row r="33" spans="2:9" x14ac:dyDescent="0.3">
      <c r="B33" s="53"/>
      <c r="C33" s="60"/>
      <c r="D33" s="55" t="str">
        <f>IFERROR(INDEX(Charbon!D:D, MATCH('Calcul des émissions'!$B33,Charbon!$B:$B,0)),"")</f>
        <v/>
      </c>
      <c r="E33" s="37" t="str">
        <f>IFERROR(INDEX(Charbon!E:E, MATCH('Calcul des émissions'!$B33,Charbon!$B:$B,0)),"")</f>
        <v/>
      </c>
      <c r="F33" s="55" t="str">
        <f>IFERROR(INDEX(Charbon!F:F, MATCH('Calcul des émissions'!$B33,Charbon!$B:$B,0)),"")</f>
        <v/>
      </c>
      <c r="G33" s="36" t="str">
        <f>IFERROR(INDEX(Charbon!G:G, MATCH('Calcul des émissions'!$B33,Charbon!$B:$B,0)),"")</f>
        <v/>
      </c>
      <c r="H33" s="34" t="str">
        <f>IFERROR(INDEX(Charbon!H:H, MATCH('Calcul des émissions'!$B33,Charbon!$B:$B,0)),"")</f>
        <v/>
      </c>
      <c r="I33" s="56" t="str">
        <f t="shared" si="2"/>
        <v/>
      </c>
    </row>
    <row r="34" spans="2:9" x14ac:dyDescent="0.3">
      <c r="B34" s="23" t="s">
        <v>60</v>
      </c>
      <c r="C34" s="6"/>
      <c r="D34" s="6"/>
      <c r="E34" s="6"/>
      <c r="F34" s="6"/>
      <c r="G34" s="6"/>
      <c r="H34" s="6"/>
      <c r="I34" s="61">
        <f>SUM(I29:I33)</f>
        <v>266.77199999999999</v>
      </c>
    </row>
    <row r="36" spans="2:9" s="6" customFormat="1" x14ac:dyDescent="0.3"/>
    <row r="37" spans="2:9" s="6" customFormat="1" x14ac:dyDescent="0.3"/>
  </sheetData>
  <mergeCells count="1">
    <mergeCell ref="B4:G5"/>
  </mergeCells>
  <phoneticPr fontId="7"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'Gaz naturel'!$B$4:$B$17</xm:f>
          </x14:formula1>
          <xm:sqref>B19:B23</xm:sqref>
        </x14:dataValidation>
        <x14:dataValidation type="list" allowBlank="1" showInputMessage="1" showErrorMessage="1" xr:uid="{00000000-0002-0000-0400-000000000000}">
          <x14:formula1>
            <xm:f>'Produits pétroliers'!$B$4:$B$37</xm:f>
          </x14:formula1>
          <xm:sqref>B9:B13</xm:sqref>
        </x14:dataValidation>
        <x14:dataValidation type="list" allowBlank="1" showInputMessage="1" showErrorMessage="1" xr:uid="{C2E1EA59-7101-40E0-8276-030E7AAC1413}">
          <x14:formula1>
            <xm:f>Charbon!$B$4:$B$19</xm:f>
          </x14:formula1>
          <xm:sqref>B29:B33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LISEZ-MOI</vt:lpstr>
      <vt:lpstr>Produits pétroliers</vt:lpstr>
      <vt:lpstr>Gaz naturel</vt:lpstr>
      <vt:lpstr>Charbon</vt:lpstr>
      <vt:lpstr>Calcul des émissions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DUHAMEL Barthélémy</dc:creator>
  <cp:lastModifiedBy>marie-e.riviere@developpement-durable.gouv.fr</cp:lastModifiedBy>
  <dcterms:created xsi:type="dcterms:W3CDTF">2025-02-11T15:35:24Z</dcterms:created>
  <dcterms:modified xsi:type="dcterms:W3CDTF">2025-12-19T08:07:08Z</dcterms:modified>
</cp:coreProperties>
</file>