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 - BIOCARBURANTS\01_DURABILITE\DECLARATIONS DE DURABILITE\"/>
    </mc:Choice>
  </mc:AlternateContent>
  <bookViews>
    <workbookView xWindow="0" yWindow="0" windowWidth="28800" windowHeight="12450"/>
  </bookViews>
  <sheets>
    <sheet name="Formats retenus" sheetId="1" r:id="rId1"/>
    <sheet name="Type de biocarburant" sheetId="2" r:id="rId2"/>
    <sheet name="Codes pays" sheetId="3" r:id="rId3"/>
    <sheet name="Liste des valeurs &quot;Filière de p" sheetId="4" r:id="rId4"/>
    <sheet name="Liste des unités reconnues pour" sheetId="5" r:id="rId5"/>
    <sheet name="Recommandations" sheetId="6" r:id="rId6"/>
  </sheets>
  <definedNames>
    <definedName name="_xlnm._FilterDatabase" localSheetId="2" hidden="1">'Codes pays'!$A$1:$F$250</definedName>
    <definedName name="CD">'Codes pays'!$E$33</definedName>
    <definedName name="Excel_BuiltIn__FilterDatabase_1">'Codes pays'!$A$1:$D$248</definedName>
    <definedName name="Excel_BuiltIn__FilterDatabase_1_1">'Codes pays'!$A$1:$B$248</definedName>
    <definedName name="Excel_BuiltIn__FilterDatabase_2">'Codes pays'!$A$1:$D$248</definedName>
    <definedName name="Excel_BuiltIn_Print_Area_1">'Formats retenus'!$A$2:$N$30</definedName>
    <definedName name="Excel_BuiltIn_Print_Area_1_1">'Formats retenus'!$A$2:$N$21</definedName>
    <definedName name="Excel_BuiltIn_Print_Area_1_1_1">'Formats retenus'!$A$16:$N$21</definedName>
    <definedName name="Excel_BuiltIn_Print_Area_2">'Liste des valeurs "Filière de p'!$A$1:$A$29</definedName>
    <definedName name="Excel_BuiltIn_Print_Area_2_1">'Liste des valeurs "Filière de p'!$A$1:$A$19</definedName>
    <definedName name="Excel_BuiltIn_Print_Area_3">Recommandations!$A$1:$I$51</definedName>
    <definedName name="Excel_BuiltIn_Print_Area_4">'Type de biocarburant'!$A$1:$C$15</definedName>
    <definedName name="Excel_BuiltIn_Print_Area_4_1">'Type de biocarburant'!$A$1:$A$13</definedName>
    <definedName name="Excel_BuiltIn_Print_Area_5">'Codes pays'!$A$1:$D$15</definedName>
    <definedName name="_xlnm.Print_Area" localSheetId="2">'Codes pays'!$D$1:$D$41</definedName>
    <definedName name="_xlnm.Print_Area" localSheetId="0">'Formats retenus'!$A$1:$O$30</definedName>
    <definedName name="_xlnm.Print_Area" localSheetId="3">'Liste des valeurs "Filière de p'!$A$1:$A$31</definedName>
    <definedName name="_xlnm.Print_Area" localSheetId="5">Recommandations!$A$1:$I$57</definedName>
    <definedName name="_xlnm.Print_Area" localSheetId="1">'Type de biocarburant'!$A$1:$C$13</definedName>
  </definedNames>
  <calcPr calcId="162913"/>
</workbook>
</file>

<file path=xl/calcChain.xml><?xml version="1.0" encoding="utf-8"?>
<calcChain xmlns="http://schemas.openxmlformats.org/spreadsheetml/2006/main">
  <c r="N21" i="1" l="1"/>
  <c r="N22" i="1"/>
  <c r="N20" i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L21" i="1"/>
  <c r="L22" i="1"/>
  <c r="D32" i="6"/>
  <c r="E32" i="6"/>
  <c r="E33" i="6"/>
  <c r="G32" i="6"/>
  <c r="D33" i="6"/>
  <c r="G33" i="6"/>
</calcChain>
</file>

<file path=xl/sharedStrings.xml><?xml version="1.0" encoding="utf-8"?>
<sst xmlns="http://schemas.openxmlformats.org/spreadsheetml/2006/main" count="1248" uniqueCount="1018">
  <si>
    <t>Année d'établissement de la déclaration :</t>
  </si>
  <si>
    <t>Informations relatives à l'émetteur de la déclaration</t>
  </si>
  <si>
    <t>Numéro SIRET :</t>
  </si>
  <si>
    <t>Raison sociale :</t>
  </si>
  <si>
    <t>Adresse :</t>
  </si>
  <si>
    <t>Téléphone :</t>
  </si>
  <si>
    <t>Fax :</t>
  </si>
  <si>
    <t>Courriel :</t>
  </si>
  <si>
    <t>Système du déclarant :</t>
  </si>
  <si>
    <t>□ système volontaire 
(préciser le nom du SV et le numéro complet d'adhésion au SV)</t>
  </si>
  <si>
    <t>□ système national     
(préciser le numéro d'enregistrement)</t>
  </si>
  <si>
    <t xml:space="preserve">             SN_PR_2012_0000                         ou                         SN_UN_2012_0000      </t>
  </si>
  <si>
    <t>Numéro de déclaration unique</t>
  </si>
  <si>
    <t xml:space="preserve">N°DAE ou du DAA du lot </t>
  </si>
  <si>
    <t xml:space="preserve">Date d'entrée du lot de biocarburants ou de bioliquides en EFS ou en UER </t>
  </si>
  <si>
    <t>Filière de production des matières premières</t>
  </si>
  <si>
    <t xml:space="preserve">Pays d'origine des matières premières (uniquement pour les biocarburants) </t>
  </si>
  <si>
    <t>Préciser si le lot de biocarburants et de bioliquides respecte les critères de durabilité relatifs aux terres définis à l'article  L 661-5 du code de l'énergie (Valeur « N/A » pour les graisses animales,huiles  usagées, déchets,,,)</t>
  </si>
  <si>
    <t>Valeur des émissions de GES du carburant fossile</t>
  </si>
  <si>
    <t>Valeur par défaut ou valeur réelle (gCO2eq/MJ) [1]</t>
  </si>
  <si>
    <t>859–2013–1437</t>
  </si>
  <si>
    <t>0001932341</t>
  </si>
  <si>
    <t>EMHA</t>
  </si>
  <si>
    <t>Huiles ou graisses animales  (catégorie I et/ou II )</t>
  </si>
  <si>
    <t>N/A</t>
  </si>
  <si>
    <r>
      <t>FR_</t>
    </r>
    <r>
      <rPr>
        <b/>
        <sz val="10"/>
        <color indexed="10"/>
        <rFont val="Arial"/>
        <family val="2"/>
      </rPr>
      <t>0xx_aaaa</t>
    </r>
  </si>
  <si>
    <t>859–2013–1438</t>
  </si>
  <si>
    <t>0001934159</t>
  </si>
  <si>
    <t>EMHU</t>
  </si>
  <si>
    <t>/</t>
  </si>
  <si>
    <t>270-2013-415</t>
  </si>
  <si>
    <t>0001934719</t>
  </si>
  <si>
    <t>EMHV</t>
  </si>
  <si>
    <t xml:space="preserve">Tournesol </t>
  </si>
  <si>
    <t>Oui</t>
  </si>
  <si>
    <t>[1] Les valeurs par défaut des émissions de gaz à effet de serre se trouvent dans l'annexe I de l'arrêté du 23 novembre 2011 modifié relatif à la durabilité des biocarburants et des bioliquides.</t>
  </si>
  <si>
    <t xml:space="preserve">[2 et 3] Si le fournisseur utilise un système volontaire, cette information, n'est pas obligatoire. </t>
  </si>
  <si>
    <t>Liste des valeurs  « Type de biocarburant  »  </t>
  </si>
  <si>
    <t>ETBE</t>
  </si>
  <si>
    <t xml:space="preserve">Ethanol </t>
  </si>
  <si>
    <t>Code</t>
  </si>
  <si>
    <t>Pays 1</t>
  </si>
  <si>
    <t>Pays 2</t>
  </si>
  <si>
    <t>Liste des pays</t>
  </si>
  <si>
    <t>AD</t>
  </si>
  <si>
    <t>Andorre</t>
  </si>
  <si>
    <t>Andorra</t>
  </si>
  <si>
    <t>AE</t>
  </si>
  <si>
    <t>Émirats arabes unis</t>
  </si>
  <si>
    <t>United Arab Emirates</t>
  </si>
  <si>
    <t>AF</t>
  </si>
  <si>
    <t>Afghanistan</t>
  </si>
  <si>
    <t>AG</t>
  </si>
  <si>
    <t>Antigua-et-Barbuda</t>
  </si>
  <si>
    <t>Antigua and Barbuda</t>
  </si>
  <si>
    <t>AI</t>
  </si>
  <si>
    <t>Anguilla</t>
  </si>
  <si>
    <t>AL</t>
  </si>
  <si>
    <t>Albanie</t>
  </si>
  <si>
    <t>Albania</t>
  </si>
  <si>
    <t>AM</t>
  </si>
  <si>
    <t>Arménie</t>
  </si>
  <si>
    <t>Armenia</t>
  </si>
  <si>
    <t>AO</t>
  </si>
  <si>
    <t>Angola</t>
  </si>
  <si>
    <t>AQ</t>
  </si>
  <si>
    <t>Antarctique</t>
  </si>
  <si>
    <t>Antarctica</t>
  </si>
  <si>
    <t>AR</t>
  </si>
  <si>
    <t>Argentine</t>
  </si>
  <si>
    <t>Argentina</t>
  </si>
  <si>
    <t>AS</t>
  </si>
  <si>
    <t>Samoa américaines</t>
  </si>
  <si>
    <t>American Samoa</t>
  </si>
  <si>
    <t>AT</t>
  </si>
  <si>
    <t>Autriche</t>
  </si>
  <si>
    <t>Austria</t>
  </si>
  <si>
    <t>AU</t>
  </si>
  <si>
    <t>Australie</t>
  </si>
  <si>
    <t>Australia</t>
  </si>
  <si>
    <t>AW</t>
  </si>
  <si>
    <t>Aruba</t>
  </si>
  <si>
    <t>AX</t>
  </si>
  <si>
    <t>Îles Åland</t>
  </si>
  <si>
    <t>Åland Islands</t>
  </si>
  <si>
    <t>AZ</t>
  </si>
  <si>
    <t>Azerbaïdjan</t>
  </si>
  <si>
    <t>Azerbaijan</t>
  </si>
  <si>
    <t>BA</t>
  </si>
  <si>
    <t>Bosnie-Herzégovine</t>
  </si>
  <si>
    <t>Bosnia and Herzegovina</t>
  </si>
  <si>
    <t>BB</t>
  </si>
  <si>
    <t>Barbade</t>
  </si>
  <si>
    <t>Barbados</t>
  </si>
  <si>
    <t>BD</t>
  </si>
  <si>
    <t>Bangladesh</t>
  </si>
  <si>
    <t>BE</t>
  </si>
  <si>
    <t>Belgique</t>
  </si>
  <si>
    <t>Belgium</t>
  </si>
  <si>
    <t>BF</t>
  </si>
  <si>
    <t>Burkina Faso</t>
  </si>
  <si>
    <t>BG</t>
  </si>
  <si>
    <t>Bulgarie</t>
  </si>
  <si>
    <t>Bulgaria</t>
  </si>
  <si>
    <t>BH</t>
  </si>
  <si>
    <t>Bahreïn</t>
  </si>
  <si>
    <t>Bahrain</t>
  </si>
  <si>
    <t>BI</t>
  </si>
  <si>
    <t>Burundi</t>
  </si>
  <si>
    <t>BJ</t>
  </si>
  <si>
    <t>Bénin</t>
  </si>
  <si>
    <t>Benin</t>
  </si>
  <si>
    <t>BL</t>
  </si>
  <si>
    <t>Saint-Barthélemy</t>
  </si>
  <si>
    <t>Saint Barthélemy</t>
  </si>
  <si>
    <t>BM</t>
  </si>
  <si>
    <t>Bermudes</t>
  </si>
  <si>
    <t>Bermuda</t>
  </si>
  <si>
    <t>BN</t>
  </si>
  <si>
    <t>Brunei Darussalam</t>
  </si>
  <si>
    <t>BO</t>
  </si>
  <si>
    <t>Bolivie</t>
  </si>
  <si>
    <t>Bolivia</t>
  </si>
  <si>
    <t>BQ</t>
  </si>
  <si>
    <t>Bonaire, Saint-Eustache et Saba</t>
  </si>
  <si>
    <t>Bonaire, Sint Eustatius and Saba</t>
  </si>
  <si>
    <t>BR</t>
  </si>
  <si>
    <t>Brésil</t>
  </si>
  <si>
    <t>Brazil</t>
  </si>
  <si>
    <t>BS</t>
  </si>
  <si>
    <t>Bahamas</t>
  </si>
  <si>
    <t>BT</t>
  </si>
  <si>
    <t>Bhoutan</t>
  </si>
  <si>
    <t>Bhutan</t>
  </si>
  <si>
    <t>BV</t>
  </si>
  <si>
    <t>Île Bouvet</t>
  </si>
  <si>
    <t>Bouvet Island</t>
  </si>
  <si>
    <t>BW</t>
  </si>
  <si>
    <t>Botswana</t>
  </si>
  <si>
    <t>BY</t>
  </si>
  <si>
    <t>Bélarus</t>
  </si>
  <si>
    <t>Belarus</t>
  </si>
  <si>
    <t>BZ</t>
  </si>
  <si>
    <t>Belize</t>
  </si>
  <si>
    <t>CA</t>
  </si>
  <si>
    <t>Canada</t>
  </si>
  <si>
    <t>CC</t>
  </si>
  <si>
    <t>Îles Cocos (Keeling)</t>
  </si>
  <si>
    <t>Cocos (Keeling) Islands</t>
  </si>
  <si>
    <t>CD</t>
  </si>
  <si>
    <t>Congo-Kinshasa</t>
  </si>
  <si>
    <t>CF</t>
  </si>
  <si>
    <t>République centrafricaine</t>
  </si>
  <si>
    <t>Central African Republic</t>
  </si>
  <si>
    <t>CG</t>
  </si>
  <si>
    <t>Congo-Brazzaville</t>
  </si>
  <si>
    <t>CH</t>
  </si>
  <si>
    <t>Suisse</t>
  </si>
  <si>
    <t>Switzerland</t>
  </si>
  <si>
    <t>CI</t>
  </si>
  <si>
    <t>Côte d’Ivoire</t>
  </si>
  <si>
    <t>Côte d'Ivoire</t>
  </si>
  <si>
    <t>CK</t>
  </si>
  <si>
    <t>Îles Cook</t>
  </si>
  <si>
    <t>Cook Islands</t>
  </si>
  <si>
    <t>CL</t>
  </si>
  <si>
    <t>Chili</t>
  </si>
  <si>
    <t>Chile</t>
  </si>
  <si>
    <t>CM</t>
  </si>
  <si>
    <t>Cameroun</t>
  </si>
  <si>
    <t>Cameroon</t>
  </si>
  <si>
    <t>CN</t>
  </si>
  <si>
    <t>Chine</t>
  </si>
  <si>
    <t>China</t>
  </si>
  <si>
    <t>CO</t>
  </si>
  <si>
    <t>Colombie</t>
  </si>
  <si>
    <t>Colombia</t>
  </si>
  <si>
    <t>CR</t>
  </si>
  <si>
    <t>Costa Rica</t>
  </si>
  <si>
    <t>CU</t>
  </si>
  <si>
    <t>Cuba</t>
  </si>
  <si>
    <t>CV</t>
  </si>
  <si>
    <t>Cap-Vert</t>
  </si>
  <si>
    <t>Cape Verde</t>
  </si>
  <si>
    <t>CW</t>
  </si>
  <si>
    <t>Curaçao</t>
  </si>
  <si>
    <t>CX</t>
  </si>
  <si>
    <t>Île Christmas</t>
  </si>
  <si>
    <t>Christmas Island</t>
  </si>
  <si>
    <t>CY</t>
  </si>
  <si>
    <t>Chypre</t>
  </si>
  <si>
    <t>Cyprus</t>
  </si>
  <si>
    <t>CZ</t>
  </si>
  <si>
    <t>République tchèque</t>
  </si>
  <si>
    <t>Czech Republic</t>
  </si>
  <si>
    <t>DE</t>
  </si>
  <si>
    <t>Allemagne</t>
  </si>
  <si>
    <t>Germany</t>
  </si>
  <si>
    <t>DJ</t>
  </si>
  <si>
    <t>Djibouti</t>
  </si>
  <si>
    <t>DK</t>
  </si>
  <si>
    <t>Danemark</t>
  </si>
  <si>
    <t>Denmark</t>
  </si>
  <si>
    <t>DM</t>
  </si>
  <si>
    <t>Dominique</t>
  </si>
  <si>
    <t>Dominica</t>
  </si>
  <si>
    <t>DO</t>
  </si>
  <si>
    <t>République dominicaine</t>
  </si>
  <si>
    <t>Dominican Republic</t>
  </si>
  <si>
    <t>DZ</t>
  </si>
  <si>
    <t>Algérie</t>
  </si>
  <si>
    <t>Algeria</t>
  </si>
  <si>
    <t>EC</t>
  </si>
  <si>
    <t>Équateur</t>
  </si>
  <si>
    <t>Ecuador</t>
  </si>
  <si>
    <t>EE</t>
  </si>
  <si>
    <t>Estonie</t>
  </si>
  <si>
    <t>Estonia</t>
  </si>
  <si>
    <t>EG</t>
  </si>
  <si>
    <t>Égypte</t>
  </si>
  <si>
    <t>Egypt</t>
  </si>
  <si>
    <t>EH</t>
  </si>
  <si>
    <t>Sahara occidental</t>
  </si>
  <si>
    <t>Western Sahara</t>
  </si>
  <si>
    <t>ER</t>
  </si>
  <si>
    <t>Érythrée</t>
  </si>
  <si>
    <t>Eritrea</t>
  </si>
  <si>
    <t>ES</t>
  </si>
  <si>
    <t>Espagne</t>
  </si>
  <si>
    <t>Spain</t>
  </si>
  <si>
    <t>ET</t>
  </si>
  <si>
    <t>Éthiopie</t>
  </si>
  <si>
    <t>Ethiopia</t>
  </si>
  <si>
    <t>FI</t>
  </si>
  <si>
    <t>Finlande</t>
  </si>
  <si>
    <t>Finland</t>
  </si>
  <si>
    <t>FJ</t>
  </si>
  <si>
    <t>Fidji</t>
  </si>
  <si>
    <t>Fiji</t>
  </si>
  <si>
    <t>FK</t>
  </si>
  <si>
    <t>Îles Falkland (Malvinas)</t>
  </si>
  <si>
    <t>Falkland Islands (Malvinas)</t>
  </si>
  <si>
    <t>FM</t>
  </si>
  <si>
    <t>États fédérés de Micronésie</t>
  </si>
  <si>
    <t>Federated States of Micronesia</t>
  </si>
  <si>
    <t>FO</t>
  </si>
  <si>
    <t>Îles Féroé</t>
  </si>
  <si>
    <t>Faroe Islands</t>
  </si>
  <si>
    <t>FR</t>
  </si>
  <si>
    <t>France</t>
  </si>
  <si>
    <t>GA</t>
  </si>
  <si>
    <t>Gabon</t>
  </si>
  <si>
    <t>GB</t>
  </si>
  <si>
    <t>Royaume-Uni</t>
  </si>
  <si>
    <t>United Kingdom</t>
  </si>
  <si>
    <t>GD</t>
  </si>
  <si>
    <t>Grenade</t>
  </si>
  <si>
    <t>Grenada</t>
  </si>
  <si>
    <t>GE</t>
  </si>
  <si>
    <t>Géorgie</t>
  </si>
  <si>
    <t>Georgia</t>
  </si>
  <si>
    <t>GF</t>
  </si>
  <si>
    <t>Guyane française</t>
  </si>
  <si>
    <t>French Guiana</t>
  </si>
  <si>
    <t>GG</t>
  </si>
  <si>
    <t>Guernesey</t>
  </si>
  <si>
    <t>Guernsey</t>
  </si>
  <si>
    <t>GH</t>
  </si>
  <si>
    <t>Ghana</t>
  </si>
  <si>
    <t>GI</t>
  </si>
  <si>
    <t>Gibraltar</t>
  </si>
  <si>
    <t>GL</t>
  </si>
  <si>
    <t>Groenland</t>
  </si>
  <si>
    <t>Greenland</t>
  </si>
  <si>
    <t>GM</t>
  </si>
  <si>
    <t>Gambie</t>
  </si>
  <si>
    <t>Gambia</t>
  </si>
  <si>
    <t>GN</t>
  </si>
  <si>
    <t>Guinée</t>
  </si>
  <si>
    <t>Guinea</t>
  </si>
  <si>
    <t>GP</t>
  </si>
  <si>
    <t>Guadeloupe</t>
  </si>
  <si>
    <t>GQ</t>
  </si>
  <si>
    <t>Guinée équatoriale</t>
  </si>
  <si>
    <t>Equatorial Guinea</t>
  </si>
  <si>
    <t>GR</t>
  </si>
  <si>
    <t>Grèce</t>
  </si>
  <si>
    <t>Greece</t>
  </si>
  <si>
    <t>GS</t>
  </si>
  <si>
    <t>Géorgie du Sud-et-les Îles Sandwich du Sud</t>
  </si>
  <si>
    <t>South Georgia and the South Sandwich Islands</t>
  </si>
  <si>
    <t>GT</t>
  </si>
  <si>
    <t>Guatemala</t>
  </si>
  <si>
    <t>GU</t>
  </si>
  <si>
    <t>Guam</t>
  </si>
  <si>
    <t>GW</t>
  </si>
  <si>
    <t>Guinée-Bissau</t>
  </si>
  <si>
    <t>Guinea-Bissau</t>
  </si>
  <si>
    <t>GY</t>
  </si>
  <si>
    <t>Guyana</t>
  </si>
  <si>
    <t>HK</t>
  </si>
  <si>
    <t>Hong Kong</t>
  </si>
  <si>
    <t>HM</t>
  </si>
  <si>
    <t>Île Heard-et-Îles MacDonald</t>
  </si>
  <si>
    <t>Heard Island and McDonald Islands</t>
  </si>
  <si>
    <t>HN</t>
  </si>
  <si>
    <t>Honduras</t>
  </si>
  <si>
    <t>HR</t>
  </si>
  <si>
    <t>Croatie</t>
  </si>
  <si>
    <t>Croatia</t>
  </si>
  <si>
    <t>HT</t>
  </si>
  <si>
    <t>Haïti</t>
  </si>
  <si>
    <t>Haiti</t>
  </si>
  <si>
    <t>HU</t>
  </si>
  <si>
    <t>Hongrie</t>
  </si>
  <si>
    <t>Hungary</t>
  </si>
  <si>
    <t>ID</t>
  </si>
  <si>
    <t>Indonésie</t>
  </si>
  <si>
    <t>Indonesia</t>
  </si>
  <si>
    <t>IE</t>
  </si>
  <si>
    <t>Irlande</t>
  </si>
  <si>
    <t>Ireland</t>
  </si>
  <si>
    <t>IL</t>
  </si>
  <si>
    <t>Israël</t>
  </si>
  <si>
    <t>Israel</t>
  </si>
  <si>
    <t>IM</t>
  </si>
  <si>
    <t>Île de Man</t>
  </si>
  <si>
    <t>Isle of Man</t>
  </si>
  <si>
    <t>IN</t>
  </si>
  <si>
    <t>Inde</t>
  </si>
  <si>
    <t>India</t>
  </si>
  <si>
    <t>IO</t>
  </si>
  <si>
    <t>Territoire britannique de l’océan Indien</t>
  </si>
  <si>
    <t>British Indian Ocean Territory</t>
  </si>
  <si>
    <t>IQ</t>
  </si>
  <si>
    <t>Iraq</t>
  </si>
  <si>
    <t>IR</t>
  </si>
  <si>
    <t>Iran</t>
  </si>
  <si>
    <t>IS</t>
  </si>
  <si>
    <t>Islande</t>
  </si>
  <si>
    <t>Iceland</t>
  </si>
  <si>
    <t>IT</t>
  </si>
  <si>
    <t>Italie</t>
  </si>
  <si>
    <t>Italy</t>
  </si>
  <si>
    <t>JE</t>
  </si>
  <si>
    <t>Jersey</t>
  </si>
  <si>
    <t>JM</t>
  </si>
  <si>
    <t>Jamaïque</t>
  </si>
  <si>
    <t>Jamaica</t>
  </si>
  <si>
    <t>JO</t>
  </si>
  <si>
    <t>Jordanie</t>
  </si>
  <si>
    <t>Jordan</t>
  </si>
  <si>
    <t>JP</t>
  </si>
  <si>
    <t>Japon</t>
  </si>
  <si>
    <t>Japan</t>
  </si>
  <si>
    <t>KE</t>
  </si>
  <si>
    <t>Kenya</t>
  </si>
  <si>
    <t>KG</t>
  </si>
  <si>
    <t>Kirghizistan</t>
  </si>
  <si>
    <t>Kyrgyzstan</t>
  </si>
  <si>
    <t>KH</t>
  </si>
  <si>
    <t>Cambodge</t>
  </si>
  <si>
    <t>Cambodia</t>
  </si>
  <si>
    <t>KI</t>
  </si>
  <si>
    <t>Kiribati</t>
  </si>
  <si>
    <t>KM</t>
  </si>
  <si>
    <t>Comores</t>
  </si>
  <si>
    <t>Comoros</t>
  </si>
  <si>
    <t>KN</t>
  </si>
  <si>
    <t>Saint-Kitts-et-Nevis</t>
  </si>
  <si>
    <t>Saint Kitts and Nevis</t>
  </si>
  <si>
    <t>KP</t>
  </si>
  <si>
    <t>Corée du Nord</t>
  </si>
  <si>
    <t>North Korea</t>
  </si>
  <si>
    <t>KR</t>
  </si>
  <si>
    <t>Corée du Sud</t>
  </si>
  <si>
    <t>South Korea</t>
  </si>
  <si>
    <t>KW</t>
  </si>
  <si>
    <t>Koweït</t>
  </si>
  <si>
    <t>Kuwait</t>
  </si>
  <si>
    <t>KY</t>
  </si>
  <si>
    <t>Îles Caïmans</t>
  </si>
  <si>
    <t>Cayman Islands</t>
  </si>
  <si>
    <t>KZ</t>
  </si>
  <si>
    <t>Kazakhstan</t>
  </si>
  <si>
    <t>LA</t>
  </si>
  <si>
    <t>Laos</t>
  </si>
  <si>
    <t>LB</t>
  </si>
  <si>
    <t>Liban</t>
  </si>
  <si>
    <t>Lebanon</t>
  </si>
  <si>
    <t>LC</t>
  </si>
  <si>
    <t>Sainte-Lucie</t>
  </si>
  <si>
    <t>Saint Lucia</t>
  </si>
  <si>
    <t>LI</t>
  </si>
  <si>
    <t>Liechtenstein</t>
  </si>
  <si>
    <t>LK</t>
  </si>
  <si>
    <t>Sri Lanka</t>
  </si>
  <si>
    <t>LR</t>
  </si>
  <si>
    <t>Libéria</t>
  </si>
  <si>
    <t>Liberia</t>
  </si>
  <si>
    <t>LS</t>
  </si>
  <si>
    <t>Lesotho</t>
  </si>
  <si>
    <t>LT</t>
  </si>
  <si>
    <t>Lituanie</t>
  </si>
  <si>
    <t>Lithuania</t>
  </si>
  <si>
    <t>LU</t>
  </si>
  <si>
    <t>Luxembourg</t>
  </si>
  <si>
    <t>LV</t>
  </si>
  <si>
    <t>Lettonie</t>
  </si>
  <si>
    <t>Latvia</t>
  </si>
  <si>
    <t>LY</t>
  </si>
  <si>
    <t>Libye</t>
  </si>
  <si>
    <t>Libya</t>
  </si>
  <si>
    <t>MA</t>
  </si>
  <si>
    <t>Maroc</t>
  </si>
  <si>
    <t>Morocco</t>
  </si>
  <si>
    <t>MC</t>
  </si>
  <si>
    <t>Monaco</t>
  </si>
  <si>
    <t>MD</t>
  </si>
  <si>
    <t>Moldova</t>
  </si>
  <si>
    <t>ME</t>
  </si>
  <si>
    <t>Monténégro</t>
  </si>
  <si>
    <t>Montenegro</t>
  </si>
  <si>
    <t>MF</t>
  </si>
  <si>
    <t>Saint-Martin (partie française)</t>
  </si>
  <si>
    <t>Saint Martin (French part)</t>
  </si>
  <si>
    <t>MG</t>
  </si>
  <si>
    <t>Madagascar</t>
  </si>
  <si>
    <t>MH</t>
  </si>
  <si>
    <t>Îles Marshall</t>
  </si>
  <si>
    <t>Marshall Islands</t>
  </si>
  <si>
    <t>MK</t>
  </si>
  <si>
    <t>Macédoine (ERYDM)</t>
  </si>
  <si>
    <t>Macedonia (FYROM)</t>
  </si>
  <si>
    <t>ML</t>
  </si>
  <si>
    <t>Mali</t>
  </si>
  <si>
    <t>MM</t>
  </si>
  <si>
    <t>Myanmar</t>
  </si>
  <si>
    <t>MN</t>
  </si>
  <si>
    <t>Mongolie</t>
  </si>
  <si>
    <t>Mongolia</t>
  </si>
  <si>
    <t>MO</t>
  </si>
  <si>
    <t>Macao</t>
  </si>
  <si>
    <t>MP</t>
  </si>
  <si>
    <t>Îles Mariannes du Nord</t>
  </si>
  <si>
    <t>Northern Mariana Islands</t>
  </si>
  <si>
    <t>MQ</t>
  </si>
  <si>
    <t>Martinique</t>
  </si>
  <si>
    <t>MR</t>
  </si>
  <si>
    <t>Mauritanie</t>
  </si>
  <si>
    <t>Mauritania</t>
  </si>
  <si>
    <t>MS</t>
  </si>
  <si>
    <t>Montserrat</t>
  </si>
  <si>
    <t>MT</t>
  </si>
  <si>
    <t>Malte</t>
  </si>
  <si>
    <t>Malta</t>
  </si>
  <si>
    <t>MU</t>
  </si>
  <si>
    <t>Maurice</t>
  </si>
  <si>
    <t>Mauritius</t>
  </si>
  <si>
    <t>MV</t>
  </si>
  <si>
    <t>Maldives</t>
  </si>
  <si>
    <t>MW</t>
  </si>
  <si>
    <t>Malawi</t>
  </si>
  <si>
    <t>MX</t>
  </si>
  <si>
    <t>Mexique</t>
  </si>
  <si>
    <t>Mexico</t>
  </si>
  <si>
    <t>MY</t>
  </si>
  <si>
    <t>Malaisie</t>
  </si>
  <si>
    <t>Malaysia</t>
  </si>
  <si>
    <t>MZ</t>
  </si>
  <si>
    <t>Mozambique</t>
  </si>
  <si>
    <t>NA</t>
  </si>
  <si>
    <t>Namibie</t>
  </si>
  <si>
    <t>Namibia</t>
  </si>
  <si>
    <t>NC</t>
  </si>
  <si>
    <t>Nouvelle-Calédonie</t>
  </si>
  <si>
    <t>New Caledonia</t>
  </si>
  <si>
    <t>NE</t>
  </si>
  <si>
    <t>Niger</t>
  </si>
  <si>
    <t>NF</t>
  </si>
  <si>
    <t>Île Norfolk</t>
  </si>
  <si>
    <t>Norfolk Island</t>
  </si>
  <si>
    <t>NG</t>
  </si>
  <si>
    <t>Nigéria</t>
  </si>
  <si>
    <t>Nigeria</t>
  </si>
  <si>
    <t>NI</t>
  </si>
  <si>
    <t>Nicaragua</t>
  </si>
  <si>
    <t>NL</t>
  </si>
  <si>
    <t>Pays-Bas</t>
  </si>
  <si>
    <t>Netherlands</t>
  </si>
  <si>
    <t>NO</t>
  </si>
  <si>
    <t>Norvège</t>
  </si>
  <si>
    <t>Norway</t>
  </si>
  <si>
    <t>NP</t>
  </si>
  <si>
    <t>Népal</t>
  </si>
  <si>
    <t>Nepal</t>
  </si>
  <si>
    <t>NR</t>
  </si>
  <si>
    <t>Nauru</t>
  </si>
  <si>
    <t>NU</t>
  </si>
  <si>
    <t>Niue</t>
  </si>
  <si>
    <t>NZ</t>
  </si>
  <si>
    <t>Nouvelle-Zélande</t>
  </si>
  <si>
    <t>New Zealand</t>
  </si>
  <si>
    <t>OM</t>
  </si>
  <si>
    <t>Oman</t>
  </si>
  <si>
    <t>PA</t>
  </si>
  <si>
    <t>Panama</t>
  </si>
  <si>
    <t>PE</t>
  </si>
  <si>
    <t>Pérou</t>
  </si>
  <si>
    <t>Peru</t>
  </si>
  <si>
    <t>PF</t>
  </si>
  <si>
    <t>Polynésie française</t>
  </si>
  <si>
    <t>French Polynesia</t>
  </si>
  <si>
    <t>PG</t>
  </si>
  <si>
    <t>Papouasie-Nouvelle-Guinée</t>
  </si>
  <si>
    <t>Papua New Guinea</t>
  </si>
  <si>
    <t>PH</t>
  </si>
  <si>
    <t>Philippines</t>
  </si>
  <si>
    <t>PK</t>
  </si>
  <si>
    <t>Pakistan</t>
  </si>
  <si>
    <t>PL</t>
  </si>
  <si>
    <t>Pologne</t>
  </si>
  <si>
    <t>Poland</t>
  </si>
  <si>
    <t>PM</t>
  </si>
  <si>
    <t>Saint-Pierre-et-Miquelon</t>
  </si>
  <si>
    <t>Saint Pierre and Miquelon</t>
  </si>
  <si>
    <t>PN</t>
  </si>
  <si>
    <t>Pitcairn</t>
  </si>
  <si>
    <t>PR</t>
  </si>
  <si>
    <t>Porto Rico</t>
  </si>
  <si>
    <t>Puerto Rico</t>
  </si>
  <si>
    <t>PS</t>
  </si>
  <si>
    <t>Territoire palestinien occupé</t>
  </si>
  <si>
    <t>Occupied Palestinian Territory</t>
  </si>
  <si>
    <t>PT</t>
  </si>
  <si>
    <t>Portugal</t>
  </si>
  <si>
    <t>PW</t>
  </si>
  <si>
    <t>Palaos</t>
  </si>
  <si>
    <t>Palau</t>
  </si>
  <si>
    <t>PY</t>
  </si>
  <si>
    <t>Paraguay</t>
  </si>
  <si>
    <t>QA</t>
  </si>
  <si>
    <t>Qatar</t>
  </si>
  <si>
    <t>RE</t>
  </si>
  <si>
    <t>Réunion</t>
  </si>
  <si>
    <t>RO</t>
  </si>
  <si>
    <t>Roumanie</t>
  </si>
  <si>
    <t>Romania</t>
  </si>
  <si>
    <t>RS</t>
  </si>
  <si>
    <t>Serbie</t>
  </si>
  <si>
    <t>Serbia</t>
  </si>
  <si>
    <t>RU</t>
  </si>
  <si>
    <t>Russie</t>
  </si>
  <si>
    <t>Russia</t>
  </si>
  <si>
    <t>RW</t>
  </si>
  <si>
    <t>Rwanda</t>
  </si>
  <si>
    <t>SA</t>
  </si>
  <si>
    <t>Arabie saoudite</t>
  </si>
  <si>
    <t>Saudi Arabia</t>
  </si>
  <si>
    <t>SB</t>
  </si>
  <si>
    <t>Îles Salomon</t>
  </si>
  <si>
    <t>Solomon Islands</t>
  </si>
  <si>
    <t>SC</t>
  </si>
  <si>
    <t>Seychelles</t>
  </si>
  <si>
    <t>SD</t>
  </si>
  <si>
    <t>Soudan</t>
  </si>
  <si>
    <t>Sudan</t>
  </si>
  <si>
    <t>SE</t>
  </si>
  <si>
    <t>Suède</t>
  </si>
  <si>
    <t>Sweden</t>
  </si>
  <si>
    <t>SG</t>
  </si>
  <si>
    <t>Singapour</t>
  </si>
  <si>
    <t>Singapore</t>
  </si>
  <si>
    <t>SH</t>
  </si>
  <si>
    <t>Sainte-Hélène</t>
  </si>
  <si>
    <t>Saint Helena</t>
  </si>
  <si>
    <t>SI</t>
  </si>
  <si>
    <t>Slovénie</t>
  </si>
  <si>
    <t>Slovenia</t>
  </si>
  <si>
    <t>SJ</t>
  </si>
  <si>
    <t>Svalbard et Île Jan Mayen</t>
  </si>
  <si>
    <t>Svalbard and Jan Mayen</t>
  </si>
  <si>
    <t>SK</t>
  </si>
  <si>
    <t>Slovaquie</t>
  </si>
  <si>
    <t>Slovakia</t>
  </si>
  <si>
    <t>SL</t>
  </si>
  <si>
    <t>Sierra Leone</t>
  </si>
  <si>
    <t>SM</t>
  </si>
  <si>
    <t>Saint-Marin</t>
  </si>
  <si>
    <t>San Marino</t>
  </si>
  <si>
    <t>SN</t>
  </si>
  <si>
    <t>Sénégal</t>
  </si>
  <si>
    <t>Senegal</t>
  </si>
  <si>
    <t>SO</t>
  </si>
  <si>
    <t>Somalie</t>
  </si>
  <si>
    <t>Somalia</t>
  </si>
  <si>
    <t>SR</t>
  </si>
  <si>
    <t>Suriname</t>
  </si>
  <si>
    <t>SS</t>
  </si>
  <si>
    <t>Soudan du Sud</t>
  </si>
  <si>
    <t>South Sudan</t>
  </si>
  <si>
    <t>ST</t>
  </si>
  <si>
    <t>Sao Tomé-et-Principe</t>
  </si>
  <si>
    <t>Sao Tome and Principe</t>
  </si>
  <si>
    <t>SV</t>
  </si>
  <si>
    <t>El Salvador</t>
  </si>
  <si>
    <t>SX</t>
  </si>
  <si>
    <t>Saint-Martin (partie néerlandaise)</t>
  </si>
  <si>
    <t>Sint Maarten (Dutch part)</t>
  </si>
  <si>
    <t>SY</t>
  </si>
  <si>
    <t>Syrie</t>
  </si>
  <si>
    <t>Syria</t>
  </si>
  <si>
    <t>SZ</t>
  </si>
  <si>
    <t>Swaziland</t>
  </si>
  <si>
    <t>TC</t>
  </si>
  <si>
    <t>Îles Turks-et-Caïcos</t>
  </si>
  <si>
    <t>Turks and Caicos Islands</t>
  </si>
  <si>
    <t>TD</t>
  </si>
  <si>
    <t>Tchad</t>
  </si>
  <si>
    <t>Chad</t>
  </si>
  <si>
    <t>TF</t>
  </si>
  <si>
    <t>Terres australes françaises</t>
  </si>
  <si>
    <t>French Southern Territories</t>
  </si>
  <si>
    <t>TG</t>
  </si>
  <si>
    <t>Togo</t>
  </si>
  <si>
    <t>TH</t>
  </si>
  <si>
    <t>Thaïlande</t>
  </si>
  <si>
    <t>Thailand</t>
  </si>
  <si>
    <t>TJ</t>
  </si>
  <si>
    <t>Tadjikistan</t>
  </si>
  <si>
    <t>Tajikistan</t>
  </si>
  <si>
    <t>TK</t>
  </si>
  <si>
    <t>Tokelau</t>
  </si>
  <si>
    <t>TL</t>
  </si>
  <si>
    <t>Timor-Leste</t>
  </si>
  <si>
    <t>TM</t>
  </si>
  <si>
    <t>Turkménistan</t>
  </si>
  <si>
    <t>Turkmenistan</t>
  </si>
  <si>
    <t>TN</t>
  </si>
  <si>
    <t>Tunisie</t>
  </si>
  <si>
    <t>Tunisia</t>
  </si>
  <si>
    <t>TO</t>
  </si>
  <si>
    <t>Tonga</t>
  </si>
  <si>
    <t>TR</t>
  </si>
  <si>
    <t>Turquie</t>
  </si>
  <si>
    <t>Turkey</t>
  </si>
  <si>
    <t>TT</t>
  </si>
  <si>
    <t>Trinité-et-Tobago</t>
  </si>
  <si>
    <t>Trinidad and Tobago</t>
  </si>
  <si>
    <t>TV</t>
  </si>
  <si>
    <t>Tuvalu</t>
  </si>
  <si>
    <t>TW</t>
  </si>
  <si>
    <t>Taïwan</t>
  </si>
  <si>
    <t>Taiwan</t>
  </si>
  <si>
    <t>TZ</t>
  </si>
  <si>
    <t>Tanzanie</t>
  </si>
  <si>
    <t>Tanzania</t>
  </si>
  <si>
    <t>UA</t>
  </si>
  <si>
    <t>Ukraine</t>
  </si>
  <si>
    <t>UG</t>
  </si>
  <si>
    <t>Ouganda</t>
  </si>
  <si>
    <t>Uganda</t>
  </si>
  <si>
    <t>UM</t>
  </si>
  <si>
    <t>Îles mineures éloignées des États-Unis</t>
  </si>
  <si>
    <t>United States Minor Outlying Islands</t>
  </si>
  <si>
    <t>US</t>
  </si>
  <si>
    <t>États-Unis</t>
  </si>
  <si>
    <t>United States</t>
  </si>
  <si>
    <t>UY</t>
  </si>
  <si>
    <t>Uruguay</t>
  </si>
  <si>
    <t>UZ</t>
  </si>
  <si>
    <t>Ouzbékistan</t>
  </si>
  <si>
    <t>Uzbekistan</t>
  </si>
  <si>
    <t>VA</t>
  </si>
  <si>
    <t>État de la Cité du Vatican</t>
  </si>
  <si>
    <t>Vatican City State</t>
  </si>
  <si>
    <t>VC</t>
  </si>
  <si>
    <t>Saint-Vincent-et-les Grenadines</t>
  </si>
  <si>
    <t>Saint Vincent and the Grenadines</t>
  </si>
  <si>
    <t>VE</t>
  </si>
  <si>
    <t>Venezuela</t>
  </si>
  <si>
    <t>VG</t>
  </si>
  <si>
    <t>Îles Vierges britanniques</t>
  </si>
  <si>
    <t>British Virgin Islands</t>
  </si>
  <si>
    <t>VI</t>
  </si>
  <si>
    <t>Îles Vierges des États-Unis</t>
  </si>
  <si>
    <t>U.S. Virgin Islands</t>
  </si>
  <si>
    <t>VN</t>
  </si>
  <si>
    <t>Viet Nam</t>
  </si>
  <si>
    <t>VU</t>
  </si>
  <si>
    <t>Vanuatu</t>
  </si>
  <si>
    <t>WF</t>
  </si>
  <si>
    <t>Wallis-et-Futuna</t>
  </si>
  <si>
    <t>Wallis and Futuna</t>
  </si>
  <si>
    <t>WS</t>
  </si>
  <si>
    <t>Samoa</t>
  </si>
  <si>
    <t>XK</t>
  </si>
  <si>
    <t>Kosovo</t>
  </si>
  <si>
    <t>YE</t>
  </si>
  <si>
    <t>Yémen</t>
  </si>
  <si>
    <t>Yemen</t>
  </si>
  <si>
    <t>YT</t>
  </si>
  <si>
    <t>Mayotte</t>
  </si>
  <si>
    <t>ZA</t>
  </si>
  <si>
    <t>Afrique du Sud</t>
  </si>
  <si>
    <t>South Africa</t>
  </si>
  <si>
    <t>ZM</t>
  </si>
  <si>
    <t>Zambie</t>
  </si>
  <si>
    <t>Zambia</t>
  </si>
  <si>
    <t>ZW</t>
  </si>
  <si>
    <t>Zimbabwe</t>
  </si>
  <si>
    <t>Liste des valeurs "Filière de production"</t>
  </si>
  <si>
    <t>Betterave</t>
  </si>
  <si>
    <t>Blé</t>
  </si>
  <si>
    <t>Canne à sucre</t>
  </si>
  <si>
    <t>Colza</t>
  </si>
  <si>
    <t>Déchets organiques ménagers</t>
  </si>
  <si>
    <t>Fumier humide</t>
  </si>
  <si>
    <t>Fumier sec</t>
  </si>
  <si>
    <t>Huiles ou graisses animales  (catégorie III)</t>
  </si>
  <si>
    <t>Huile de palme</t>
  </si>
  <si>
    <t>Huile alimentaire usagée</t>
  </si>
  <si>
    <t>Maïs</t>
  </si>
  <si>
    <t>Résidus viniques</t>
  </si>
  <si>
    <t xml:space="preserve">Soja </t>
  </si>
  <si>
    <t>Glycérine brute</t>
  </si>
  <si>
    <t>Déchets de bois</t>
  </si>
  <si>
    <t>Déchets industriels</t>
  </si>
  <si>
    <t>Algues</t>
  </si>
  <si>
    <t>Paille</t>
  </si>
  <si>
    <t>Boues d’épuration</t>
  </si>
  <si>
    <t>Effluents d’huileries de palme et rafles</t>
  </si>
  <si>
    <t>Brai de tallol.</t>
  </si>
  <si>
    <t>Coques</t>
  </si>
  <si>
    <t>Râpes</t>
  </si>
  <si>
    <r>
      <t xml:space="preserve">Déchets municipaux en mélange (Hors </t>
    </r>
    <r>
      <rPr>
        <b/>
        <sz val="12"/>
        <rFont val="Times New Roman"/>
        <family val="1"/>
      </rPr>
      <t>déchets ménagers triés)</t>
    </r>
  </si>
  <si>
    <t>Matières cellulosiques d’origine non alimentaire</t>
  </si>
  <si>
    <t>Matières ligno-cellulosiques (Hors grumes de sciage &amp; de placage)</t>
  </si>
  <si>
    <t>Unité de production de biocarburant</t>
  </si>
  <si>
    <t>Adresse</t>
  </si>
  <si>
    <t>Décision de reconnaissance du</t>
  </si>
  <si>
    <t>Date de validité de la décision de reconnaissance</t>
  </si>
  <si>
    <t>Biocarburants reconnus</t>
  </si>
  <si>
    <t>Rue / Lieu</t>
  </si>
  <si>
    <t>Code postal</t>
  </si>
  <si>
    <t>Ville</t>
  </si>
  <si>
    <t>Pays</t>
  </si>
  <si>
    <t>SAS NORD ESTER</t>
  </si>
  <si>
    <t>Rue Van Cauwenberghe - Zone industrielle de Petite-Synthe</t>
  </si>
  <si>
    <t>Dunkerque</t>
  </si>
  <si>
    <t>Limay</t>
  </si>
  <si>
    <t>Brunnenstrasse 138</t>
  </si>
  <si>
    <t>Lünen</t>
  </si>
  <si>
    <t>EMHA (C1)</t>
  </si>
  <si>
    <t>Malchin</t>
  </si>
  <si>
    <t>BIOCOM ENERGIA SL</t>
  </si>
  <si>
    <t>Algemesi</t>
  </si>
  <si>
    <t>FährstraBe 51</t>
  </si>
  <si>
    <t>Brunsbüttel</t>
  </si>
  <si>
    <t>Seal Sands Road</t>
  </si>
  <si>
    <t>Montmelo (Barcelona)</t>
  </si>
  <si>
    <t>Pays Bas</t>
  </si>
  <si>
    <t>BIONOR BERANTEVILLA S.L.U.</t>
  </si>
  <si>
    <t>Poligono Industrial La Corzanilla - LZ-2-Parcella  9</t>
  </si>
  <si>
    <t>01218</t>
  </si>
  <si>
    <t>Berantevilla (Alava)</t>
  </si>
  <si>
    <t>BIODIESEL ARAGON</t>
  </si>
  <si>
    <t>Carretera A-1240, Km 0,9</t>
  </si>
  <si>
    <t>236-240 Biggar Road, Newarthill</t>
  </si>
  <si>
    <t xml:space="preserve">SUNOIL BIODIESEL </t>
  </si>
  <si>
    <t>1e Bokslootweg 17</t>
  </si>
  <si>
    <t>7821 AT</t>
  </si>
  <si>
    <t>Emmen</t>
  </si>
  <si>
    <t>DAKA DENMARK A/S</t>
  </si>
  <si>
    <t>Losning</t>
  </si>
  <si>
    <t>Emden</t>
  </si>
  <si>
    <t>BIODIESEL AMSTERDAM BV</t>
  </si>
  <si>
    <t xml:space="preserve">Hornweg 61  </t>
  </si>
  <si>
    <t xml:space="preserve">1044 AN </t>
  </si>
  <si>
    <t>Amsterdam</t>
  </si>
  <si>
    <t>Dernière mise à jour : le 5 juin 2013</t>
  </si>
  <si>
    <t>La plage des données du fichier des déclarations ne doit pas contenir  : de ligne vierge, de sous total ni de cellules  fusionnées .</t>
  </si>
  <si>
    <t>Le numéro provisoire ou définitif du système national doit avoir un format de 15 caractères. Exemple : SN_PR_2012_0000.</t>
  </si>
  <si>
    <r>
      <t xml:space="preserve">Le numéro du schéma du fournisseur doit être celui indiqué sur son certificat 
Exemple de n° 2BSvs : 2BS012345
Exemple de n° ISCC-EU : EU-ISCC-Cert-DE100-01234567
</t>
    </r>
    <r>
      <rPr>
        <b/>
        <sz val="10"/>
        <rFont val="Arial"/>
        <family val="2"/>
      </rPr>
      <t xml:space="preserve">Exemple de n°REDcert : EU-REDcert-500-01234567                                                                              </t>
    </r>
  </si>
  <si>
    <t>Exemple de  RBSA : RBSA/2014013</t>
  </si>
  <si>
    <t>La numérotation de la déclaration de durabilité :</t>
  </si>
  <si>
    <t>Le numéro de déclaration unique (sans doublon) doit être renseigné sur une seule colonne.</t>
  </si>
  <si>
    <t>Chaque lot de biocarburants ou de bioliquides à incorporer dans un carburant ou un combustible doit être accompagné d’un numéro unique de déclaration. Le numéro unique pour la déclaration est composé comme suit :</t>
  </si>
  <si>
    <t>– la référence de l’entrepôt fiscal dans lequel le biocarburant ou le bioliquide est incorporé dans un carburant ou un combustible ;</t>
  </si>
  <si>
    <r>
      <t xml:space="preserve">– </t>
    </r>
    <r>
      <rPr>
        <b/>
        <sz val="10"/>
        <color indexed="8"/>
        <rFont val="Arial"/>
        <family val="2"/>
      </rPr>
      <t>l'année de réception du biocarburant</t>
    </r>
  </si>
  <si>
    <t>– le numéro unique attribué par l’opérateur économique. La numérotation recommencera à 1 chaque année.</t>
  </si>
  <si>
    <t>Exemple : 859–2013–1437 pour la 1437ième incorporation de l'année 2013 dans l’entrepôt fiscal 859 (Un numéro différent pour chaque ligne).</t>
  </si>
  <si>
    <t>(Aucun espace avant ni après les tirets)</t>
  </si>
  <si>
    <t>Un lot de biocarburant multi-valeurs, doit faire l’objet d’une décomposition dans la déclaration de durabilité et ce, autant de fois qu’il y a de matières premières ou de pays d’origine des matières premières.</t>
  </si>
  <si>
    <t>Exemple, un lot de biocarburant  ayant deux types de matières premières différentes (palme et soja) :</t>
  </si>
  <si>
    <t>N°DAE ou du DAA du lot</t>
  </si>
  <si>
    <t>Date d'entrée du lot de biocarburants ou de bioliquides en EFS ou en UER</t>
  </si>
  <si>
    <t>Volume du lot de biocarburants ou de bioliquides en litres</t>
  </si>
  <si>
    <t>Type de biocarburants ou de bioliquides</t>
  </si>
  <si>
    <t>Filière de production</t>
  </si>
  <si>
    <t>Préciser le système du fournisseur (système volontaire ou national)</t>
  </si>
  <si>
    <t>La matière première, le  produit semi-finis ou le biocarburant a t-il été importé ?</t>
  </si>
  <si>
    <t>Si importation, pays d'origine des matières premières (uniquement pour les biocarburants)</t>
  </si>
  <si>
    <t>12ESD082</t>
  </si>
  <si>
    <t>PALME 35%  SOJA 65%</t>
  </si>
  <si>
    <t>ISCC-Pos-DE105</t>
  </si>
  <si>
    <t>OUI</t>
  </si>
  <si>
    <t>Argentine Indonésie</t>
  </si>
  <si>
    <t>La décomposition de ce lot de biocarburant dans la déclaration de durabilité, doit être la suivante :</t>
  </si>
  <si>
    <t>PALME</t>
  </si>
  <si>
    <t>SOJA</t>
  </si>
  <si>
    <t>(Dans ce cas, le numéro de déclaration unique est incrémenté)</t>
  </si>
  <si>
    <t xml:space="preserve">Le nouveau format de déclaration de durabilité contient des listes déroulantes avec des valeurs prédéfinies. Aucune autre valeur ne doit être saisie. </t>
  </si>
  <si>
    <t>Le format date, doit être « jj/mm/aaaa ».</t>
  </si>
  <si>
    <t>La valeur « N/A » doit être utilisée dans la colonne relative aux critères de durabilité relatifs aux terres, lorsqu'il s'agit : de déchets , de graisses animales, d'huiles usagées ou de résidus viniques.</t>
  </si>
  <si>
    <t>La clause « grand-père »,  n'étant plus applicable à partir du 1er avril 2013, la colonne  N° 10 doit être conservée pour l'historique et ne doit plus être renseignée à partir de cette date.</t>
  </si>
  <si>
    <t>La  “ Clause grand-père”,  n'étant plus applicable à partir du 1er avril 2013, les cinq colonnes concernant les GES,  doivent impérativement être renseignées  .</t>
  </si>
  <si>
    <t xml:space="preserve">La DGEC doit être tenue informée de toute modification apportée à une déclaration. Une nouvelle déclaration relative à la totalité du mois concerné, devra être transmise à la DGEC. </t>
  </si>
  <si>
    <t xml:space="preserve">Si aucun lot n'a été incorporé au cours du mois N, les opérateurs économiques sont quand même tenus d'en informer la DGEC par voie postale ou électronique. 
</t>
  </si>
  <si>
    <t>Le volume des lots d'éthanol doit être indiqué à 20°C.</t>
  </si>
  <si>
    <t>Pour les volumes d'ETBE, il faut indiquer le volume TOTAL en ETBE, et pas uniquement la part d'éthanol.</t>
  </si>
  <si>
    <t>Pays d'implantation du site de production des biocarburants</t>
  </si>
  <si>
    <t xml:space="preserve">Date de mise en service du site de production des biocarburants </t>
  </si>
  <si>
    <t xml:space="preserve">Préciser la valeur en % de réduction totale  des émissions de GES </t>
  </si>
  <si>
    <t xml:space="preserve">Si le produit est éligible au double comptage, conformément à l'arrête du 13/03/2013, indiquez le numéro d'enregistrement de l'unité de production du biocarburant. </t>
  </si>
  <si>
    <t>Annexe 4 : Déclaration de durabilité  (A utiliser à partir d'août 2018)</t>
  </si>
  <si>
    <t>HVHTE</t>
  </si>
  <si>
    <t>HVHTG</t>
  </si>
  <si>
    <t>Bagasse</t>
  </si>
  <si>
    <t>Balles (enveloppes)</t>
  </si>
  <si>
    <t>Préciser si le lot de biocarburants et de bioliquides respecte les critères de durabilité relatifs aux terres définis à l'article  L 661-5 du code de l'énergie (Valeur « N/A » pour les graisses animales,huiles  usagées, déchets,,,</t>
  </si>
  <si>
    <t xml:space="preserve">Non </t>
  </si>
  <si>
    <r>
      <t>Volume du lot de biocarburants ou de bioliquides</t>
    </r>
    <r>
      <rPr>
        <b/>
        <sz val="10"/>
        <color indexed="10"/>
        <rFont val="Arial"/>
        <family val="2"/>
      </rPr>
      <t xml:space="preserve"> (en Litres) </t>
    </r>
  </si>
  <si>
    <r>
      <t xml:space="preserve">Préciser les références du système fournisseur (numéro complet d'adhésion)  (système volontaire ou national) </t>
    </r>
    <r>
      <rPr>
        <b/>
        <sz val="10"/>
        <color indexed="10"/>
        <rFont val="Arial"/>
        <family val="2"/>
      </rPr>
      <t>Comme indiqué sur les certificats</t>
    </r>
    <r>
      <rPr>
        <b/>
        <sz val="10"/>
        <rFont val="Arial"/>
        <family val="2"/>
      </rPr>
      <t xml:space="preserve">  </t>
    </r>
  </si>
  <si>
    <r>
      <t xml:space="preserve"> Type de biocarburants ou de bioliquides</t>
    </r>
    <r>
      <rPr>
        <b/>
        <sz val="10"/>
        <color indexed="10"/>
        <rFont val="Arial"/>
        <family val="2"/>
        <charset val="1"/>
      </rPr>
      <t xml:space="preserve"> </t>
    </r>
  </si>
  <si>
    <t>AD - Andorre / Andorra</t>
  </si>
  <si>
    <t>[4] L'information portée dans cette colonne sera, la somme des colonnes  10 et 11 ou la valeur communiquée par le fournisseur dans le cadre d’un système volontaire.</t>
  </si>
  <si>
    <t>Préciser   la valeur des émissions de GES aux stades de la culture &amp; transformation +  transport &amp; distribution [4]</t>
  </si>
  <si>
    <t xml:space="preserve">Préciser la valeur des émissions de GES pour le transport et la distribution [3] </t>
  </si>
  <si>
    <t xml:space="preserve">Préciser la valeur des émissions de GES aux stades de la culture +  transformation  [2] </t>
  </si>
  <si>
    <t>FR_001_2019</t>
  </si>
  <si>
    <t>EMHU, EMAG de POME</t>
  </si>
  <si>
    <t>DIELIX</t>
  </si>
  <si>
    <t>727, Route du Hazay - Zone du port autonome de Limay-Porcheville</t>
  </si>
  <si>
    <t>FR_002_2020</t>
  </si>
  <si>
    <t>ECOMOTION GMBH Lunen</t>
  </si>
  <si>
    <t>D-44536</t>
  </si>
  <si>
    <t>FR_003_2020</t>
  </si>
  <si>
    <t>EMHU &amp; EMHA (C1)</t>
  </si>
  <si>
    <t>ECOMOTION GMBH Malchin</t>
  </si>
  <si>
    <t>An der Landwehr</t>
  </si>
  <si>
    <t>D-17139</t>
  </si>
  <si>
    <t>FR_004_2020</t>
  </si>
  <si>
    <t>Polígon Idustrial Cotes B, C/Carnissers 28</t>
  </si>
  <si>
    <t>FR_005_2020</t>
  </si>
  <si>
    <t>Mercuria Biofuels Brunsbüttel GMBH &amp; CO KG</t>
  </si>
  <si>
    <t>FR_007_2018</t>
  </si>
  <si>
    <t>Du 01 janvier 2018 au 31 décembre 2019</t>
  </si>
  <si>
    <t>Greenergy Biofuels Teesside Ltd</t>
  </si>
  <si>
    <t>Teesside, TS2 1UB</t>
  </si>
  <si>
    <t>FR_008_2018</t>
  </si>
  <si>
    <t>ECOMOTION BIODIESEL SA</t>
  </si>
  <si>
    <t>P.I. El Pedregar - Calle Progrés, 19 - 21</t>
  </si>
  <si>
    <t>E-08160</t>
  </si>
  <si>
    <t>FR_009_2019</t>
  </si>
  <si>
    <t>FR_014_2018</t>
  </si>
  <si>
    <t>Altorricón (Huesca)</t>
  </si>
  <si>
    <t>FR_015_2018</t>
  </si>
  <si>
    <t>ARGENT ENERGY Motherwell</t>
  </si>
  <si>
    <t>ML1 5FA</t>
  </si>
  <si>
    <t>Motherwell</t>
  </si>
  <si>
    <t>FR_017_2019</t>
  </si>
  <si>
    <t>FR_018_2018</t>
  </si>
  <si>
    <t>Dakajev, 6</t>
  </si>
  <si>
    <t>FR_019_2020</t>
  </si>
  <si>
    <t>EMHA (C1 &amp; C2)</t>
  </si>
  <si>
    <t xml:space="preserve">PETROTEC AG Oeding / Vital Fettrecycling GmbH </t>
  </si>
  <si>
    <t xml:space="preserve">Daimlerstraße 12, </t>
  </si>
  <si>
    <t xml:space="preserve">Südlohn Oeding </t>
  </si>
  <si>
    <t>FR_022_2019</t>
  </si>
  <si>
    <t xml:space="preserve">PETROTEC AG Emden/ Vital Fettrecycling GmbH </t>
  </si>
  <si>
    <t xml:space="preserve">Eichstraße 2-5, </t>
  </si>
  <si>
    <t>FR_023_2019</t>
  </si>
  <si>
    <t>FR_024_2019</t>
  </si>
  <si>
    <t>ESTENER</t>
  </si>
  <si>
    <t>Port N° 4270, Route de la Brèque - Parc Bossière</t>
  </si>
  <si>
    <t>Le Havre</t>
  </si>
  <si>
    <t>FR_028_2019</t>
  </si>
  <si>
    <t>Eco Fuels Netherlands B.V.</t>
  </si>
  <si>
    <t>Westlob 6</t>
  </si>
  <si>
    <t>9979XJ</t>
  </si>
  <si>
    <t>Eemshaven</t>
  </si>
  <si>
    <t>FR_031_2018</t>
  </si>
  <si>
    <t>INICIATIVAS BIOENERGÉTICAS SL</t>
  </si>
  <si>
    <t>Polígono el Recuenco 16, parcela 268</t>
  </si>
  <si>
    <t>Calahorra (La Rioja)</t>
  </si>
  <si>
    <t>FR_032_2018</t>
  </si>
  <si>
    <t>Biowerk Sohland GmbH</t>
  </si>
  <si>
    <t>Am Gewerbering 6</t>
  </si>
  <si>
    <t>D - 02689</t>
  </si>
  <si>
    <t xml:space="preserve">Sohland an der Spree </t>
  </si>
  <si>
    <t>FR_036_2018</t>
  </si>
  <si>
    <t>DEULEP</t>
  </si>
  <si>
    <t xml:space="preserve">21, Boulevard Chanzy  </t>
  </si>
  <si>
    <t>Saint Gilles</t>
  </si>
  <si>
    <t>FR_037_2018</t>
  </si>
  <si>
    <t>Ethanol (lies de vin et marcs de raisin)</t>
  </si>
  <si>
    <t>Industria Meridionale Alcolici srl (I.M.A. srl)</t>
  </si>
  <si>
    <t xml:space="preserve">Via Isolella n.1 </t>
  </si>
  <si>
    <t>Trapani</t>
  </si>
  <si>
    <t>FR_038_2018</t>
  </si>
  <si>
    <t>RYSSEN ALCOOLS SAS</t>
  </si>
  <si>
    <t>4208, route de la distillerie</t>
  </si>
  <si>
    <t>Loon Plage</t>
  </si>
  <si>
    <t>FR_039_2019</t>
  </si>
  <si>
    <t>Green Fuel Extremadura S.A</t>
  </si>
  <si>
    <t>Carretera Nacional, 630 PK 675,5</t>
  </si>
  <si>
    <t>06230</t>
  </si>
  <si>
    <t>Los Santos de Maimona</t>
  </si>
  <si>
    <t>FR_041_2019</t>
  </si>
  <si>
    <t>BIOENERGIE du Sud Ouest</t>
  </si>
  <si>
    <t>Rocade sud d’Arance, Plateforme Induslacq, porte d’Abidos, 64 300 Arance</t>
  </si>
  <si>
    <t>Arance</t>
  </si>
  <si>
    <t>FR_042_2019</t>
  </si>
  <si>
    <t>Eco Fox SrL</t>
  </si>
  <si>
    <t>Via Osca 74 - Loc Punta Penna</t>
  </si>
  <si>
    <t>Vasto (CH)</t>
  </si>
  <si>
    <t>FR_044_2018</t>
  </si>
  <si>
    <t>BIOCOM CUENCA S.L.</t>
  </si>
  <si>
    <t>Polígon Idustrial Sepes, Parcela 145/146</t>
  </si>
  <si>
    <t>Cuenca</t>
  </si>
  <si>
    <t>FR_045_2018</t>
  </si>
  <si>
    <t>Biocarburantes de Castilla y Leon</t>
  </si>
  <si>
    <t>Crta. De Encinas a Cantalapiedra Km 4,9, 37 330 Babilafuente (Salamanca)</t>
  </si>
  <si>
    <t>37 330</t>
  </si>
  <si>
    <t>Babilafuente</t>
  </si>
  <si>
    <t>FR_047_2018</t>
  </si>
  <si>
    <t>INTERNATIONAL DE ALCOHOLES</t>
  </si>
  <si>
    <t>Pol Ind Alces C/Mencía Parc M-80 13600 Alcázar de San Juan (CR) España</t>
  </si>
  <si>
    <t>Alcazar de San Juan</t>
  </si>
  <si>
    <t>FR_049_2019</t>
  </si>
  <si>
    <t>Cristal Union Villette sur Aube</t>
  </si>
  <si>
    <t>route d’Arcy sur Aube, 10 700 Villette sur Aube (France)</t>
  </si>
  <si>
    <t>Villete sur Aube</t>
  </si>
  <si>
    <t>FR_051_2020</t>
  </si>
  <si>
    <t>Alvinesa Natural Ingredients S.A.</t>
  </si>
  <si>
    <t>Carretera de Valdepenas, P.K 4,.8, Pol. Ind. « El Campillo », 13250 Daimiel, Ciudad Real (Espagne)</t>
  </si>
  <si>
    <t xml:space="preserve">Daimiel Ciudad Real </t>
  </si>
  <si>
    <t>FR_052_2020</t>
  </si>
  <si>
    <t>PREMESTER</t>
  </si>
  <si>
    <t>3 rue Auguste Lambiotte, 58 700 Premery (France)</t>
  </si>
  <si>
    <t>Premery</t>
  </si>
  <si>
    <t>FR_053_2018</t>
  </si>
  <si>
    <t>ECOCARBURANTES ESPANOLES S.A</t>
  </si>
  <si>
    <t>crta. N-343, km 7.5, Valle de Escombreras, 30 350 Cartagena (Murcia) (Espagne)</t>
  </si>
  <si>
    <t xml:space="preserve">Cartagena </t>
  </si>
  <si>
    <t>FR_054_2019</t>
  </si>
  <si>
    <t>BIOETANOL GALICIA</t>
  </si>
  <si>
    <t>Poligon Industrial de Teixeiro , Carretera  N-634, km 664,3, 15310 Teixeico (A Coruña) (Espagne)</t>
  </si>
  <si>
    <t xml:space="preserve">Teixeico (A Coruña) </t>
  </si>
  <si>
    <t>FR_055_2018</t>
  </si>
  <si>
    <t>TOTAL La Mede</t>
  </si>
  <si>
    <t>89, Avenue Mirabeau, 13220 Chateauneuf les Martigues</t>
  </si>
  <si>
    <t>La Mede</t>
  </si>
  <si>
    <t>FR_056_2019</t>
  </si>
  <si>
    <t>KWST - MITSUI</t>
  </si>
  <si>
    <t>Lohweg 39, 30559 Hannover, Germany</t>
  </si>
  <si>
    <t>Hanovre</t>
  </si>
  <si>
    <t>FR_057_2019</t>
  </si>
  <si>
    <t>Carbon Recycling International</t>
  </si>
  <si>
    <t>Orkubraut 2, 240 Grindavik</t>
  </si>
  <si>
    <t>Grindavik</t>
  </si>
  <si>
    <t>FR_058_2019</t>
  </si>
  <si>
    <t>Raisinor Vauvert</t>
  </si>
  <si>
    <t>431 Rue Philippe Lamour</t>
  </si>
  <si>
    <t>Vauvert</t>
  </si>
  <si>
    <t>FR_061_2019</t>
  </si>
  <si>
    <t>UCVA</t>
  </si>
  <si>
    <t>31 Rue Edouard Branly</t>
  </si>
  <si>
    <t>Coutras</t>
  </si>
  <si>
    <t>FR_062_2019</t>
  </si>
  <si>
    <t>DVB</t>
  </si>
  <si>
    <t>21 Le Bourg</t>
  </si>
  <si>
    <t>Marcillac</t>
  </si>
  <si>
    <t>FR_063_2020</t>
  </si>
  <si>
    <t>Neste Netherlands B.V. - Rotterdam</t>
  </si>
  <si>
    <t>Antarcticaweg 185</t>
  </si>
  <si>
    <t>3199 KA</t>
  </si>
  <si>
    <t>Maasvlakte Rotterdam</t>
  </si>
  <si>
    <t>FR_064_2019</t>
  </si>
  <si>
    <t>Neste Singapore Pte. Ltd. - Singapore</t>
  </si>
  <si>
    <t>Tuas South Lane 1</t>
  </si>
  <si>
    <t>FR_065_2019</t>
  </si>
  <si>
    <t>Neste Oyj - Porvoo</t>
  </si>
  <si>
    <t>Jalostamontie 36</t>
  </si>
  <si>
    <t>Porvoo</t>
  </si>
  <si>
    <t>FR_066_2019</t>
  </si>
  <si>
    <t>CRISTAL UNION site de CRISTANOL</t>
  </si>
  <si>
    <t xml:space="preserve">1, route Départementale 20a </t>
  </si>
  <si>
    <t>Bazancourt</t>
  </si>
  <si>
    <t>FR_070_2020</t>
  </si>
  <si>
    <t>Biovegetal - Combustíveis Biológicos e Vegetais, S.A</t>
  </si>
  <si>
    <t xml:space="preserve">Quinta da Hortinha, EN 10 Km 125 </t>
  </si>
  <si>
    <t>2600-403</t>
  </si>
  <si>
    <t>Alhandra</t>
  </si>
  <si>
    <t>FR_072_2020</t>
  </si>
  <si>
    <t>EMHU, EMHA (C1)</t>
  </si>
  <si>
    <t>HVO-G (UCO), HVO-E (UCO)</t>
  </si>
  <si>
    <t>Bio-Ethanol</t>
  </si>
  <si>
    <t>Methanol</t>
  </si>
  <si>
    <t>Ethanol pour ED95</t>
  </si>
  <si>
    <t>HVO-G (UCO, POME)
HVO-E (UCO)</t>
  </si>
  <si>
    <t>HVO-G (UCO, Graisses C1/C2), HVO-E (UCO, Graisses C2)</t>
  </si>
  <si>
    <t>EMHU, EMHA (C1 &amp; C2)</t>
  </si>
  <si>
    <t>Liste des unités de production de biocarburants reconnues au titre de l'arrêté du 29 juin 2018 précisant les modalités du double comptage</t>
  </si>
  <si>
    <t>59640</t>
  </si>
  <si>
    <t>Du 01 janvier 2019 au 31 décembre 2020</t>
  </si>
  <si>
    <t>Du 01 janvier 2020 au 31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</si>
</sst>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6" formatCode="#,##0.00\ [$€-40C];[Red]\-#,##0.00\ [$€-40C]"/>
  </numFmts>
  <fonts count="4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4"/>
      <name val="Arial"/>
      <family val="2"/>
    </font>
    <font>
      <b/>
      <sz val="10"/>
      <color indexed="8"/>
      <name val="Arial"/>
      <family val="2"/>
      <charset val="1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  <charset val="1"/>
    </font>
    <font>
      <b/>
      <sz val="10"/>
      <color indexed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b/>
      <sz val="13"/>
      <name val="Arial"/>
      <family val="2"/>
      <charset val="1"/>
    </font>
    <font>
      <b/>
      <sz val="9"/>
      <name val="Arial"/>
      <family val="2"/>
      <charset val="1"/>
    </font>
    <font>
      <b/>
      <sz val="13"/>
      <name val="Arial"/>
      <family val="2"/>
    </font>
    <font>
      <b/>
      <sz val="13"/>
      <color indexed="8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  <charset val="128"/>
    </font>
    <font>
      <b/>
      <sz val="10.5"/>
      <name val="Arial"/>
      <family val="2"/>
      <charset val="128"/>
    </font>
    <font>
      <b/>
      <sz val="10"/>
      <color indexed="8"/>
      <name val="OpenSymbol"/>
    </font>
    <font>
      <b/>
      <u/>
      <sz val="10"/>
      <color indexed="8"/>
      <name val="Arial"/>
      <family val="2"/>
    </font>
    <font>
      <b/>
      <sz val="10"/>
      <name val="Liberation Sans;Arial"/>
      <family val="2"/>
      <charset val="128"/>
    </font>
    <font>
      <sz val="12"/>
      <name val="Arial"/>
      <family val="2"/>
    </font>
    <font>
      <b/>
      <i/>
      <sz val="10"/>
      <name val="Arial"/>
      <family val="2"/>
    </font>
    <font>
      <sz val="10"/>
      <name val="Liberation Sans;Arial"/>
      <family val="2"/>
      <charset val="128"/>
    </font>
    <font>
      <b/>
      <sz val="10.5"/>
      <name val="Arial"/>
      <family val="2"/>
    </font>
    <font>
      <sz val="10.5"/>
      <name val="Arial"/>
      <family val="2"/>
    </font>
    <font>
      <b/>
      <u/>
      <sz val="10"/>
      <name val="Arial"/>
      <family val="2"/>
    </font>
    <font>
      <b/>
      <sz val="10"/>
      <color indexed="8"/>
      <name val="Liberation Sans;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D4E5F4"/>
        <bgColor indexed="64"/>
      </patternFill>
    </fill>
    <fill>
      <patternFill patternType="solid">
        <fgColor theme="4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8" fillId="0" borderId="0"/>
    <xf numFmtId="0" fontId="38" fillId="0" borderId="0"/>
    <xf numFmtId="0" fontId="1" fillId="0" borderId="0" applyNumberFormat="0" applyFill="0" applyBorder="0" applyProtection="0">
      <alignment horizontal="left"/>
    </xf>
  </cellStyleXfs>
  <cellXfs count="20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Border="1"/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0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10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3" fillId="0" borderId="0" xfId="0" applyFont="1"/>
    <xf numFmtId="0" fontId="21" fillId="0" borderId="0" xfId="0" applyFont="1"/>
    <xf numFmtId="0" fontId="22" fillId="0" borderId="0" xfId="0" applyFont="1"/>
    <xf numFmtId="0" fontId="13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/>
    <xf numFmtId="0" fontId="13" fillId="0" borderId="0" xfId="2" applyFont="1" applyAlignment="1">
      <alignment horizontal="center" vertical="top"/>
    </xf>
    <xf numFmtId="0" fontId="13" fillId="0" borderId="0" xfId="2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3" fillId="3" borderId="0" xfId="2" applyFont="1" applyFill="1" applyAlignment="1">
      <alignment horizontal="center" vertical="top"/>
    </xf>
    <xf numFmtId="0" fontId="13" fillId="3" borderId="0" xfId="2" applyFont="1" applyFill="1" applyAlignment="1">
      <alignment vertical="top"/>
    </xf>
    <xf numFmtId="0" fontId="14" fillId="3" borderId="0" xfId="0" applyFont="1" applyFill="1" applyAlignment="1">
      <alignment horizontal="left" vertical="top" wrapText="1"/>
    </xf>
    <xf numFmtId="0" fontId="21" fillId="0" borderId="0" xfId="0" applyFont="1" applyAlignment="1">
      <alignment horizontal="center"/>
    </xf>
    <xf numFmtId="0" fontId="21" fillId="0" borderId="0" xfId="3" applyNumberFormat="1" applyFont="1" applyFill="1" applyBorder="1" applyProtection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6" fontId="26" fillId="0" borderId="0" xfId="0" applyNumberFormat="1" applyFont="1" applyBorder="1" applyAlignment="1">
      <alignment horizontal="left" vertical="center" wrapText="1"/>
    </xf>
    <xf numFmtId="166" fontId="27" fillId="0" borderId="0" xfId="0" applyNumberFormat="1" applyFont="1" applyAlignment="1">
      <alignment horizontal="left" vertical="center" wrapText="1"/>
    </xf>
    <xf numFmtId="166" fontId="27" fillId="0" borderId="0" xfId="0" applyNumberFormat="1" applyFont="1" applyBorder="1" applyAlignment="1">
      <alignment horizontal="left" vertical="center" wrapText="1"/>
    </xf>
    <xf numFmtId="0" fontId="25" fillId="0" borderId="0" xfId="0" applyFont="1"/>
    <xf numFmtId="166" fontId="14" fillId="0" borderId="0" xfId="0" applyNumberFormat="1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left" vertical="center" wrapText="1"/>
    </xf>
    <xf numFmtId="0" fontId="28" fillId="0" borderId="0" xfId="0" applyFont="1"/>
    <xf numFmtId="0" fontId="29" fillId="0" borderId="0" xfId="0" applyFont="1" applyAlignment="1">
      <alignment horizontal="left" indent="2"/>
    </xf>
    <xf numFmtId="0" fontId="31" fillId="0" borderId="0" xfId="0" applyFont="1" applyAlignment="1">
      <alignment horizontal="justify"/>
    </xf>
    <xf numFmtId="0" fontId="8" fillId="4" borderId="2" xfId="1" applyFont="1" applyFill="1" applyBorder="1" applyAlignment="1">
      <alignment horizontal="center" vertical="center" wrapText="1"/>
    </xf>
    <xf numFmtId="3" fontId="8" fillId="4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0" fontId="0" fillId="0" borderId="0" xfId="0" applyNumberFormat="1"/>
    <xf numFmtId="0" fontId="33" fillId="0" borderId="0" xfId="0" applyFont="1"/>
    <xf numFmtId="0" fontId="34" fillId="0" borderId="0" xfId="0" applyFont="1" applyAlignment="1">
      <alignment horizontal="center"/>
    </xf>
    <xf numFmtId="0" fontId="35" fillId="0" borderId="0" xfId="0" applyFont="1"/>
    <xf numFmtId="0" fontId="34" fillId="0" borderId="0" xfId="0" applyFont="1"/>
    <xf numFmtId="14" fontId="14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vertical="center"/>
    </xf>
    <xf numFmtId="166" fontId="0" fillId="0" borderId="0" xfId="0" applyNumberFormat="1"/>
    <xf numFmtId="166" fontId="13" fillId="2" borderId="0" xfId="0" applyNumberFormat="1" applyFont="1" applyFill="1" applyBorder="1" applyAlignment="1">
      <alignment horizontal="left" vertical="center" wrapText="1"/>
    </xf>
    <xf numFmtId="166" fontId="14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/>
    </xf>
    <xf numFmtId="0" fontId="1" fillId="0" borderId="5" xfId="0" applyFont="1" applyBorder="1"/>
    <xf numFmtId="0" fontId="13" fillId="0" borderId="5" xfId="0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0" fillId="0" borderId="0" xfId="0" applyBorder="1"/>
    <xf numFmtId="10" fontId="4" fillId="0" borderId="0" xfId="0" applyNumberFormat="1" applyFont="1" applyAlignment="1">
      <alignment horizontal="center"/>
    </xf>
    <xf numFmtId="10" fontId="3" fillId="0" borderId="0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 wrapText="1"/>
    </xf>
    <xf numFmtId="10" fontId="1" fillId="0" borderId="0" xfId="0" applyNumberFormat="1" applyFont="1"/>
    <xf numFmtId="0" fontId="14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14" fontId="1" fillId="0" borderId="0" xfId="0" applyNumberFormat="1" applyFont="1" applyBorder="1"/>
    <xf numFmtId="14" fontId="1" fillId="0" borderId="0" xfId="0" applyNumberFormat="1" applyFont="1"/>
    <xf numFmtId="14" fontId="3" fillId="0" borderId="0" xfId="0" applyNumberFormat="1" applyFont="1" applyBorder="1" applyAlignment="1">
      <alignment horizontal="center" vertical="center"/>
    </xf>
    <xf numFmtId="14" fontId="0" fillId="0" borderId="0" xfId="0" applyNumberFormat="1"/>
    <xf numFmtId="14" fontId="13" fillId="0" borderId="2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/>
    <xf numFmtId="2" fontId="4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vertical="center"/>
    </xf>
    <xf numFmtId="2" fontId="1" fillId="0" borderId="0" xfId="0" applyNumberFormat="1" applyFont="1"/>
    <xf numFmtId="0" fontId="0" fillId="0" borderId="0" xfId="0"/>
    <xf numFmtId="14" fontId="14" fillId="0" borderId="9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166" fontId="26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166" fontId="14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/>
    <xf numFmtId="0" fontId="36" fillId="0" borderId="0" xfId="0" applyNumberFormat="1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left" vertical="center" wrapText="1"/>
    </xf>
    <xf numFmtId="166" fontId="13" fillId="2" borderId="0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39" fillId="6" borderId="12" xfId="0" applyFont="1" applyFill="1" applyBorder="1" applyAlignment="1">
      <alignment horizontal="center" vertical="center" wrapText="1"/>
    </xf>
    <xf numFmtId="0" fontId="39" fillId="6" borderId="13" xfId="0" applyFont="1" applyFill="1" applyBorder="1" applyAlignment="1">
      <alignment horizontal="center" vertical="center" wrapText="1"/>
    </xf>
    <xf numFmtId="0" fontId="40" fillId="6" borderId="14" xfId="0" applyFont="1" applyFill="1" applyBorder="1" applyAlignment="1">
      <alignment horizontal="center" vertical="center"/>
    </xf>
    <xf numFmtId="0" fontId="40" fillId="6" borderId="15" xfId="0" applyFont="1" applyFill="1" applyBorder="1" applyAlignment="1">
      <alignment horizontal="center" vertical="center"/>
    </xf>
    <xf numFmtId="0" fontId="40" fillId="6" borderId="16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/>
    </xf>
    <xf numFmtId="0" fontId="40" fillId="6" borderId="18" xfId="0" applyFont="1" applyFill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0" fontId="40" fillId="6" borderId="25" xfId="0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center" vertical="center"/>
    </xf>
    <xf numFmtId="0" fontId="40" fillId="6" borderId="26" xfId="0" applyFont="1" applyFill="1" applyBorder="1" applyAlignment="1">
      <alignment horizontal="center" vertical="center" wrapText="1"/>
    </xf>
    <xf numFmtId="0" fontId="40" fillId="6" borderId="26" xfId="0" applyFont="1" applyFill="1" applyBorder="1" applyAlignment="1">
      <alignment horizontal="center" vertical="center"/>
    </xf>
    <xf numFmtId="0" fontId="40" fillId="6" borderId="27" xfId="0" applyFont="1" applyFill="1" applyBorder="1" applyAlignment="1">
      <alignment horizontal="center" vertical="center" wrapText="1"/>
    </xf>
    <xf numFmtId="0" fontId="40" fillId="6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40" fillId="6" borderId="28" xfId="0" applyFont="1" applyFill="1" applyBorder="1" applyAlignment="1">
      <alignment horizontal="center" vertical="center" wrapText="1"/>
    </xf>
    <xf numFmtId="0" fontId="40" fillId="6" borderId="29" xfId="0" applyFont="1" applyFill="1" applyBorder="1" applyAlignment="1">
      <alignment horizontal="center" vertical="center" wrapText="1"/>
    </xf>
    <xf numFmtId="0" fontId="40" fillId="6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">
    <cellStyle name="Excel Built-in Normal 2 2" xfId="1"/>
    <cellStyle name="Normal" xfId="0" builtinId="0"/>
    <cellStyle name="Normal_profilspays-donnees-norme-pop-change-pib" xfId="2"/>
    <cellStyle name="Pilote de données - Catégorie" xfId="3"/>
  </cellStyles>
  <dxfs count="1">
    <dxf>
      <fill>
        <patternFill>
          <bgColor rgb="FFD4E5F4"/>
        </patternFill>
      </fill>
    </dxf>
  </dxfs>
  <tableStyles count="1" defaultTableStyle="TableStyleMedium2" defaultPivotStyle="PivotStyleLight16">
    <tableStyle name="Style de tableau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4E5F4"/>
      <color rgb="FFC6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0"/>
  <sheetViews>
    <sheetView tabSelected="1" zoomScale="90" zoomScaleNormal="90" workbookViewId="0">
      <selection activeCell="D14" sqref="D14:E14"/>
    </sheetView>
  </sheetViews>
  <sheetFormatPr baseColWidth="10" defaultColWidth="11.5703125" defaultRowHeight="54.95" customHeight="1"/>
  <cols>
    <col min="1" max="1" width="16.28515625" style="1" customWidth="1"/>
    <col min="2" max="2" width="12.5703125" style="1" customWidth="1"/>
    <col min="3" max="3" width="12.42578125" style="98" customWidth="1"/>
    <col min="4" max="4" width="13.42578125" style="109" customWidth="1"/>
    <col min="5" max="5" width="16.140625" style="1" customWidth="1"/>
    <col min="6" max="6" width="23.5703125" style="1" customWidth="1"/>
    <col min="7" max="7" width="13.85546875" style="1" customWidth="1"/>
    <col min="8" max="8" width="18.140625" style="1" customWidth="1"/>
    <col min="9" max="9" width="19.5703125" style="1" customWidth="1"/>
    <col min="10" max="10" width="17.85546875" style="1" customWidth="1"/>
    <col min="11" max="11" width="11.140625" style="1" customWidth="1"/>
    <col min="12" max="12" width="13.85546875" style="1" customWidth="1"/>
    <col min="13" max="13" width="10.85546875" style="114" customWidth="1"/>
    <col min="14" max="14" width="14.7109375" style="93" customWidth="1"/>
    <col min="15" max="15" width="14" style="1" customWidth="1"/>
    <col min="16" max="16" width="25.28515625" style="1" bestFit="1" customWidth="1"/>
    <col min="17" max="17" width="15.42578125" style="98" customWidth="1"/>
    <col min="18" max="244" width="11.5703125" style="1"/>
  </cols>
  <sheetData>
    <row r="1" spans="1:23" s="4" customFormat="1" ht="13.5" customHeight="1">
      <c r="A1" s="2"/>
      <c r="B1" s="3"/>
      <c r="C1" s="99"/>
      <c r="D1" s="103"/>
      <c r="E1" s="3"/>
      <c r="F1" s="3"/>
      <c r="G1" s="3"/>
      <c r="H1" s="3"/>
      <c r="I1" s="3"/>
      <c r="M1" s="110"/>
      <c r="N1" s="90"/>
      <c r="O1" s="5"/>
      <c r="P1" s="5"/>
      <c r="Q1" s="95"/>
      <c r="R1" s="5"/>
    </row>
    <row r="2" spans="1:23" s="4" customFormat="1" ht="19.7" customHeight="1">
      <c r="A2" s="122" t="s">
        <v>825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111"/>
      <c r="N2" s="91"/>
      <c r="Q2" s="96"/>
      <c r="S2" s="6"/>
      <c r="T2" s="5"/>
      <c r="U2" s="5"/>
      <c r="V2" s="5"/>
      <c r="W2" s="5"/>
    </row>
    <row r="3" spans="1:23" s="4" customFormat="1" ht="13.5" customHeight="1">
      <c r="A3"/>
      <c r="B3"/>
      <c r="C3" s="100"/>
      <c r="D3" s="104"/>
      <c r="E3" s="7"/>
      <c r="F3" s="7"/>
      <c r="G3" s="3"/>
      <c r="H3" s="3"/>
      <c r="I3" s="7"/>
      <c r="J3" s="3"/>
      <c r="K3" s="3"/>
      <c r="L3" s="3"/>
      <c r="M3" s="111"/>
      <c r="N3" s="91"/>
      <c r="Q3" s="96"/>
      <c r="S3" s="6"/>
      <c r="T3" s="5"/>
      <c r="U3" s="5"/>
      <c r="V3" s="5"/>
      <c r="W3" s="5"/>
    </row>
    <row r="4" spans="1:23" s="4" customFormat="1" ht="13.5" customHeight="1">
      <c r="A4" s="123" t="s">
        <v>0</v>
      </c>
      <c r="B4" s="123"/>
      <c r="C4" s="123"/>
      <c r="D4" s="123"/>
      <c r="E4" s="123"/>
      <c r="F4"/>
      <c r="G4"/>
      <c r="H4"/>
      <c r="I4" s="8"/>
      <c r="J4" s="3"/>
      <c r="K4" s="3"/>
      <c r="L4" s="3"/>
      <c r="M4" s="111"/>
      <c r="N4" s="91"/>
      <c r="Q4" s="96"/>
      <c r="S4" s="6"/>
      <c r="T4" s="5"/>
      <c r="U4" s="5"/>
      <c r="V4" s="5"/>
      <c r="W4" s="5"/>
    </row>
    <row r="5" spans="1:23" s="4" customFormat="1" ht="13.5" customHeight="1">
      <c r="A5" s="124" t="s">
        <v>1</v>
      </c>
      <c r="B5" s="124"/>
      <c r="C5" s="124"/>
      <c r="D5" s="124"/>
      <c r="E5" s="124"/>
      <c r="F5"/>
      <c r="G5"/>
      <c r="H5"/>
      <c r="I5" s="9"/>
      <c r="J5" s="3"/>
      <c r="K5" s="3"/>
      <c r="L5" s="3"/>
      <c r="M5" s="111"/>
      <c r="N5" s="91"/>
      <c r="Q5" s="96"/>
      <c r="S5" s="6"/>
      <c r="T5" s="5"/>
      <c r="U5" s="5"/>
      <c r="V5" s="5"/>
      <c r="W5" s="5"/>
    </row>
    <row r="6" spans="1:23" s="4" customFormat="1" ht="13.5" customHeight="1">
      <c r="A6" s="125" t="s">
        <v>2</v>
      </c>
      <c r="B6" s="125"/>
      <c r="C6" s="126"/>
      <c r="D6" s="126"/>
      <c r="E6" s="126"/>
      <c r="F6"/>
      <c r="G6"/>
      <c r="H6"/>
      <c r="I6" s="10"/>
      <c r="J6" s="3"/>
      <c r="K6" s="3"/>
      <c r="L6" s="3"/>
      <c r="M6" s="111"/>
      <c r="N6" s="91"/>
      <c r="Q6" s="96"/>
      <c r="S6" s="6"/>
      <c r="T6" s="5"/>
      <c r="U6" s="5"/>
      <c r="V6" s="5"/>
      <c r="W6" s="5"/>
    </row>
    <row r="7" spans="1:23" s="4" customFormat="1" ht="13.5" customHeight="1">
      <c r="A7" s="125" t="s">
        <v>3</v>
      </c>
      <c r="B7" s="125"/>
      <c r="C7" s="126"/>
      <c r="D7" s="126"/>
      <c r="E7" s="126"/>
      <c r="F7"/>
      <c r="G7"/>
      <c r="H7"/>
      <c r="I7" s="10"/>
      <c r="J7" s="3"/>
      <c r="K7" s="3"/>
      <c r="L7" s="3"/>
      <c r="M7" s="111"/>
      <c r="N7" s="91"/>
      <c r="Q7" s="96"/>
      <c r="S7" s="6"/>
      <c r="T7" s="5"/>
      <c r="U7" s="5"/>
      <c r="V7" s="5"/>
      <c r="W7" s="5"/>
    </row>
    <row r="8" spans="1:23" s="4" customFormat="1" ht="13.5" customHeight="1">
      <c r="A8" s="125" t="s">
        <v>4</v>
      </c>
      <c r="B8" s="125"/>
      <c r="C8" s="126"/>
      <c r="D8" s="126"/>
      <c r="E8" s="126"/>
      <c r="F8"/>
      <c r="G8"/>
      <c r="H8"/>
      <c r="I8" s="10"/>
      <c r="J8" s="3"/>
      <c r="K8" s="3"/>
      <c r="L8" s="3"/>
      <c r="M8" s="111"/>
      <c r="N8" s="91"/>
      <c r="Q8" s="96"/>
      <c r="S8" s="6"/>
      <c r="T8" s="5"/>
      <c r="U8" s="5"/>
      <c r="V8" s="5"/>
      <c r="W8" s="5"/>
    </row>
    <row r="9" spans="1:23" s="4" customFormat="1" ht="13.5" customHeight="1">
      <c r="A9" s="125" t="s">
        <v>5</v>
      </c>
      <c r="B9" s="125"/>
      <c r="C9" s="126"/>
      <c r="D9" s="126"/>
      <c r="E9" s="126"/>
      <c r="F9"/>
      <c r="G9"/>
      <c r="H9"/>
      <c r="I9" s="127"/>
      <c r="J9" s="127"/>
      <c r="K9" s="3"/>
      <c r="L9" s="3"/>
      <c r="M9" s="111"/>
      <c r="N9" s="91"/>
      <c r="Q9" s="96"/>
      <c r="S9" s="6"/>
      <c r="T9" s="5"/>
      <c r="U9" s="5"/>
      <c r="V9" s="5"/>
      <c r="W9" s="5"/>
    </row>
    <row r="10" spans="1:23" s="4" customFormat="1" ht="13.5" customHeight="1">
      <c r="A10" s="125" t="s">
        <v>6</v>
      </c>
      <c r="B10" s="125"/>
      <c r="C10" s="126"/>
      <c r="D10" s="126"/>
      <c r="E10" s="126"/>
      <c r="F10"/>
      <c r="G10"/>
      <c r="H10"/>
      <c r="I10" s="127"/>
      <c r="J10" s="127"/>
      <c r="K10" s="3"/>
      <c r="L10" s="3"/>
      <c r="M10" s="111"/>
      <c r="N10" s="91"/>
      <c r="Q10" s="96"/>
      <c r="S10" s="6"/>
      <c r="T10" s="5"/>
      <c r="U10" s="5"/>
      <c r="V10" s="5"/>
      <c r="W10" s="5"/>
    </row>
    <row r="11" spans="1:23" s="4" customFormat="1" ht="13.5" customHeight="1">
      <c r="A11" s="125" t="s">
        <v>7</v>
      </c>
      <c r="B11" s="125"/>
      <c r="C11" s="126"/>
      <c r="D11" s="126"/>
      <c r="E11" s="126"/>
      <c r="F11"/>
      <c r="G11"/>
      <c r="H11"/>
      <c r="I11" s="127"/>
      <c r="J11" s="127"/>
      <c r="K11" s="3"/>
      <c r="L11" s="3"/>
      <c r="M11" s="111"/>
      <c r="N11" s="91"/>
      <c r="Q11" s="96"/>
      <c r="S11" s="6"/>
      <c r="T11" s="5"/>
      <c r="U11" s="5"/>
      <c r="V11" s="5"/>
      <c r="W11" s="5"/>
    </row>
    <row r="12" spans="1:23" s="4" customFormat="1" ht="13.5" customHeight="1">
      <c r="A12" s="126" t="s">
        <v>8</v>
      </c>
      <c r="B12" s="130" t="s">
        <v>9</v>
      </c>
      <c r="C12" s="130"/>
      <c r="D12" s="131" t="s">
        <v>10</v>
      </c>
      <c r="E12" s="131"/>
      <c r="F12"/>
      <c r="G12"/>
      <c r="H12"/>
      <c r="I12" s="10"/>
      <c r="J12" s="10"/>
      <c r="K12" s="3"/>
      <c r="L12" s="3"/>
      <c r="M12" s="111"/>
      <c r="N12" s="91"/>
      <c r="Q12" s="96"/>
      <c r="S12" s="6"/>
      <c r="T12" s="5"/>
      <c r="U12" s="5"/>
      <c r="V12" s="5"/>
      <c r="W12" s="5"/>
    </row>
    <row r="13" spans="1:23" s="4" customFormat="1" ht="26.45" customHeight="1">
      <c r="A13" s="126"/>
      <c r="B13" s="130"/>
      <c r="C13" s="130"/>
      <c r="D13" s="131"/>
      <c r="E13" s="131"/>
      <c r="F13"/>
      <c r="G13"/>
      <c r="H13"/>
      <c r="I13" s="3"/>
      <c r="J13" s="3"/>
      <c r="K13" s="3"/>
      <c r="L13" s="3"/>
      <c r="M13" s="111"/>
      <c r="N13" s="91"/>
      <c r="Q13" s="96"/>
      <c r="S13" s="6"/>
      <c r="T13" s="5"/>
      <c r="U13" s="5"/>
      <c r="V13" s="5"/>
      <c r="W13" s="5"/>
    </row>
    <row r="14" spans="1:23" s="4" customFormat="1" ht="43.5" customHeight="1">
      <c r="A14" s="126"/>
      <c r="B14" s="130"/>
      <c r="C14" s="130"/>
      <c r="D14" s="131" t="s">
        <v>11</v>
      </c>
      <c r="E14" s="131"/>
      <c r="F14"/>
      <c r="G14"/>
      <c r="H14"/>
      <c r="I14" s="3"/>
      <c r="J14" s="3"/>
      <c r="K14" s="3"/>
      <c r="L14" s="3"/>
      <c r="M14" s="111"/>
      <c r="N14" s="91"/>
      <c r="Q14" s="96"/>
      <c r="S14" s="6"/>
      <c r="T14" s="5"/>
      <c r="U14" s="5"/>
      <c r="V14" s="5"/>
      <c r="W14" s="5"/>
    </row>
    <row r="15" spans="1:23" s="4" customFormat="1" ht="13.5" customHeight="1">
      <c r="C15" s="99"/>
      <c r="D15" s="105"/>
      <c r="E15" s="3"/>
      <c r="F15" s="3"/>
      <c r="G15" s="3"/>
      <c r="H15" s="3"/>
      <c r="I15" s="3"/>
      <c r="M15" s="110"/>
      <c r="N15" s="90"/>
      <c r="O15" s="5"/>
      <c r="P15" s="5"/>
      <c r="Q15" s="95"/>
      <c r="R15" s="5"/>
    </row>
    <row r="16" spans="1:23" s="4" customFormat="1" ht="31.9" customHeight="1">
      <c r="C16" s="100"/>
      <c r="D16" s="105"/>
      <c r="E16" s="3"/>
      <c r="F16" s="3"/>
      <c r="G16" s="3"/>
      <c r="H16" s="11"/>
      <c r="I16" s="3"/>
      <c r="M16" s="110"/>
      <c r="N16" s="90"/>
      <c r="O16" s="5"/>
      <c r="P16" s="5"/>
      <c r="Q16" s="95"/>
      <c r="R16" s="5"/>
    </row>
    <row r="17" spans="1:19" s="12" customFormat="1" ht="17.649999999999999" customHeight="1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  <c r="Q17" s="12">
        <v>17</v>
      </c>
      <c r="R17" s="5"/>
      <c r="S17" s="5"/>
    </row>
    <row r="18" spans="1:19" ht="198.2" customHeight="1">
      <c r="A18" s="118" t="s">
        <v>12</v>
      </c>
      <c r="B18" s="118" t="s">
        <v>13</v>
      </c>
      <c r="C18" s="137" t="s">
        <v>14</v>
      </c>
      <c r="D18" s="139" t="s">
        <v>832</v>
      </c>
      <c r="E18" s="120" t="s">
        <v>834</v>
      </c>
      <c r="F18" s="118" t="s">
        <v>15</v>
      </c>
      <c r="G18" s="141" t="s">
        <v>833</v>
      </c>
      <c r="H18" s="118" t="s">
        <v>16</v>
      </c>
      <c r="I18" s="118" t="s">
        <v>17</v>
      </c>
      <c r="J18" s="13" t="s">
        <v>839</v>
      </c>
      <c r="K18" s="13" t="s">
        <v>838</v>
      </c>
      <c r="L18" s="13" t="s">
        <v>837</v>
      </c>
      <c r="M18" s="112" t="s">
        <v>18</v>
      </c>
      <c r="N18" s="92" t="s">
        <v>823</v>
      </c>
      <c r="O18" s="135" t="s">
        <v>824</v>
      </c>
      <c r="P18" s="133" t="s">
        <v>821</v>
      </c>
      <c r="Q18" s="116" t="s">
        <v>822</v>
      </c>
    </row>
    <row r="19" spans="1:19" ht="43.9" customHeight="1">
      <c r="A19" s="119"/>
      <c r="B19" s="119"/>
      <c r="C19" s="138"/>
      <c r="D19" s="140"/>
      <c r="E19" s="121"/>
      <c r="F19" s="119"/>
      <c r="G19" s="142"/>
      <c r="H19" s="119"/>
      <c r="I19" s="119"/>
      <c r="J19" s="134" t="s">
        <v>19</v>
      </c>
      <c r="K19" s="134"/>
      <c r="L19" s="134"/>
      <c r="M19" s="134"/>
      <c r="N19" s="134"/>
      <c r="O19" s="136"/>
      <c r="P19" s="133"/>
      <c r="Q19" s="117"/>
    </row>
    <row r="20" spans="1:19" s="20" customFormat="1" ht="47.25" customHeight="1">
      <c r="A20" s="15" t="s">
        <v>20</v>
      </c>
      <c r="B20" s="15" t="s">
        <v>21</v>
      </c>
      <c r="C20" s="101">
        <v>41365</v>
      </c>
      <c r="D20" s="106">
        <v>5000</v>
      </c>
      <c r="E20" s="16" t="s">
        <v>39</v>
      </c>
      <c r="F20" s="16"/>
      <c r="G20" s="15"/>
      <c r="H20" s="17"/>
      <c r="I20" s="15" t="s">
        <v>831</v>
      </c>
      <c r="J20" s="18">
        <v>13</v>
      </c>
      <c r="K20" s="18">
        <v>1</v>
      </c>
      <c r="L20" s="15">
        <v>15</v>
      </c>
      <c r="M20" s="22">
        <v>83.8</v>
      </c>
      <c r="N20" s="19">
        <f>(M20-L20)/M20</f>
        <v>0.82100238663484482</v>
      </c>
      <c r="O20" s="80" t="s">
        <v>25</v>
      </c>
      <c r="P20" s="82" t="s">
        <v>835</v>
      </c>
      <c r="Q20" s="83"/>
    </row>
    <row r="21" spans="1:19" ht="54.95" customHeight="1">
      <c r="A21" s="21" t="s">
        <v>26</v>
      </c>
      <c r="B21" s="22" t="s">
        <v>27</v>
      </c>
      <c r="C21" s="23">
        <v>41379</v>
      </c>
      <c r="D21" s="106">
        <v>2000</v>
      </c>
      <c r="E21" s="15"/>
      <c r="F21" s="17"/>
      <c r="G21" s="21"/>
      <c r="H21" s="17"/>
      <c r="I21" s="15" t="s">
        <v>24</v>
      </c>
      <c r="J21" s="24" t="s">
        <v>29</v>
      </c>
      <c r="K21" s="15">
        <v>1</v>
      </c>
      <c r="L21" s="15">
        <f>+K21</f>
        <v>1</v>
      </c>
      <c r="M21" s="22">
        <v>83.8</v>
      </c>
      <c r="N21" s="19">
        <f>(M21-L21)/M21</f>
        <v>0.9880668257756563</v>
      </c>
      <c r="O21" s="80" t="s">
        <v>25</v>
      </c>
      <c r="P21" s="81"/>
      <c r="Q21" s="83"/>
    </row>
    <row r="22" spans="1:19" ht="54.95" customHeight="1">
      <c r="A22" s="15" t="s">
        <v>30</v>
      </c>
      <c r="B22" s="22" t="s">
        <v>31</v>
      </c>
      <c r="C22" s="23">
        <v>41384</v>
      </c>
      <c r="D22" s="106">
        <v>3500</v>
      </c>
      <c r="E22" s="15"/>
      <c r="F22" s="17"/>
      <c r="G22" s="21"/>
      <c r="H22" s="17"/>
      <c r="I22" s="15" t="s">
        <v>34</v>
      </c>
      <c r="J22" s="15">
        <v>40</v>
      </c>
      <c r="K22" s="15">
        <v>1</v>
      </c>
      <c r="L22" s="15">
        <f>+J22+K22</f>
        <v>41</v>
      </c>
      <c r="M22" s="22">
        <v>83.8</v>
      </c>
      <c r="N22" s="19">
        <f>(M22-L22)/M22</f>
        <v>0.51073985680190925</v>
      </c>
      <c r="O22" s="80" t="s">
        <v>25</v>
      </c>
      <c r="P22" s="81"/>
      <c r="Q22" s="83"/>
    </row>
    <row r="23" spans="1:19" ht="54.95" customHeight="1">
      <c r="A23" s="26"/>
      <c r="B23" s="84"/>
      <c r="C23" s="85"/>
      <c r="D23" s="107"/>
      <c r="E23" s="26"/>
      <c r="F23" s="86"/>
      <c r="G23" s="87"/>
      <c r="H23" s="86"/>
      <c r="I23" s="26"/>
      <c r="J23" s="26"/>
      <c r="K23" s="26"/>
      <c r="L23" s="26"/>
      <c r="M23" s="84"/>
      <c r="N23" s="88"/>
      <c r="O23" s="89"/>
      <c r="P23" s="27"/>
      <c r="Q23" s="97"/>
    </row>
    <row r="24" spans="1:19" ht="54.95" customHeight="1">
      <c r="A24" s="26"/>
      <c r="B24" s="84"/>
      <c r="C24" s="85"/>
      <c r="D24" s="107"/>
      <c r="E24" s="26"/>
      <c r="F24" s="86"/>
      <c r="G24" s="87"/>
      <c r="H24" s="86"/>
      <c r="I24" s="26"/>
      <c r="J24" s="26"/>
      <c r="K24" s="26"/>
      <c r="L24" s="26"/>
      <c r="M24" s="84"/>
      <c r="N24" s="88"/>
      <c r="O24" s="89"/>
      <c r="P24" s="27"/>
      <c r="Q24" s="97"/>
    </row>
    <row r="25" spans="1:19" ht="19.5" customHeight="1">
      <c r="A25"/>
      <c r="B25" s="25"/>
      <c r="C25" s="102"/>
      <c r="D25" s="108"/>
      <c r="E25" s="25"/>
      <c r="F25" s="25"/>
      <c r="G25" s="25"/>
      <c r="H25" s="25"/>
      <c r="I25" s="26"/>
      <c r="J25" s="27"/>
      <c r="K25" s="27"/>
      <c r="L25" s="28"/>
      <c r="M25" s="113"/>
      <c r="N25" s="29"/>
    </row>
    <row r="26" spans="1:19" ht="54.95" customHeight="1">
      <c r="A26" s="128" t="s">
        <v>35</v>
      </c>
      <c r="B26" s="128"/>
      <c r="C26" s="128"/>
      <c r="D26" s="128"/>
      <c r="E26" s="128"/>
      <c r="F26" s="128"/>
      <c r="G26" s="128"/>
      <c r="H26" s="128"/>
      <c r="I26" s="25"/>
    </row>
    <row r="27" spans="1:19" ht="34.9" customHeight="1">
      <c r="A27" s="132" t="s">
        <v>36</v>
      </c>
      <c r="B27" s="132"/>
      <c r="C27" s="132"/>
      <c r="D27" s="132"/>
      <c r="E27" s="132"/>
      <c r="F27" s="132"/>
      <c r="G27" s="132"/>
      <c r="H27" s="132"/>
      <c r="I27" s="25"/>
    </row>
    <row r="28" spans="1:19" ht="54.95" customHeight="1">
      <c r="A28" s="128" t="s">
        <v>836</v>
      </c>
      <c r="B28" s="128"/>
      <c r="C28" s="128"/>
      <c r="D28" s="128"/>
      <c r="E28" s="128"/>
      <c r="F28" s="128"/>
      <c r="G28" s="128"/>
      <c r="H28" s="128"/>
      <c r="I28" s="25"/>
    </row>
    <row r="29" spans="1:19" ht="71.650000000000006" customHeight="1">
      <c r="A29" s="129"/>
      <c r="B29" s="129"/>
      <c r="C29" s="129"/>
      <c r="D29" s="129"/>
      <c r="E29" s="129"/>
      <c r="F29" s="129"/>
      <c r="G29" s="129"/>
      <c r="H29" s="129"/>
      <c r="I29" s="30"/>
    </row>
    <row r="30" spans="1:19" ht="54.95" customHeight="1">
      <c r="A30" s="128"/>
      <c r="B30" s="128"/>
      <c r="C30" s="128"/>
      <c r="D30" s="128"/>
      <c r="E30" s="128"/>
      <c r="F30" s="128"/>
      <c r="G30" s="128"/>
      <c r="H30" s="128"/>
    </row>
  </sheetData>
  <sheetProtection selectLockedCells="1" selectUnlockedCells="1"/>
  <mergeCells count="40">
    <mergeCell ref="P18:P19"/>
    <mergeCell ref="J19:N19"/>
    <mergeCell ref="I18:I19"/>
    <mergeCell ref="O18:O19"/>
    <mergeCell ref="A26:H26"/>
    <mergeCell ref="C18:C19"/>
    <mergeCell ref="D18:D19"/>
    <mergeCell ref="G18:G19"/>
    <mergeCell ref="H18:H19"/>
    <mergeCell ref="A10:B10"/>
    <mergeCell ref="C10:E10"/>
    <mergeCell ref="I10:J10"/>
    <mergeCell ref="A29:H29"/>
    <mergeCell ref="B12:C14"/>
    <mergeCell ref="D12:E13"/>
    <mergeCell ref="D14:E14"/>
    <mergeCell ref="B18:B19"/>
    <mergeCell ref="A27:H27"/>
    <mergeCell ref="A28:H28"/>
    <mergeCell ref="A30:H30"/>
    <mergeCell ref="A11:B11"/>
    <mergeCell ref="C11:E11"/>
    <mergeCell ref="I11:J11"/>
    <mergeCell ref="A12:A14"/>
    <mergeCell ref="Q18:Q19"/>
    <mergeCell ref="A18:A19"/>
    <mergeCell ref="E18:E19"/>
    <mergeCell ref="F18:F19"/>
    <mergeCell ref="A2:H2"/>
    <mergeCell ref="A4:E4"/>
    <mergeCell ref="A5:E5"/>
    <mergeCell ref="A6:B6"/>
    <mergeCell ref="C6:E6"/>
    <mergeCell ref="A7:B7"/>
    <mergeCell ref="C7:E7"/>
    <mergeCell ref="A8:B8"/>
    <mergeCell ref="C8:E8"/>
    <mergeCell ref="A9:B9"/>
    <mergeCell ref="C9:E9"/>
    <mergeCell ref="I9:J9"/>
  </mergeCells>
  <dataValidations count="4">
    <dataValidation type="date" showInputMessage="1" showErrorMessage="1" error="ERREUR_x000a_Indiquez la date au format jj/mm/aaaa" prompt="Indiquez la date au format jj/mm/aaaa_x000a_" sqref="Q20:Q65536 Q1:Q16 Q18">
      <formula1>1</formula1>
      <formula2>44196</formula2>
    </dataValidation>
    <dataValidation allowBlank="1" showInputMessage="1" showErrorMessage="1" prompt="Format à respecter :_x000a_FR_0xx_aaaa" sqref="O20:O65536 O1:O16 O18"/>
    <dataValidation allowBlank="1" showInputMessage="1" showErrorMessage="1" prompt="Indiquez la date au format jj/mm/aaaa" sqref="C20:C65536 C1:C16 C18"/>
    <dataValidation operator="equal" allowBlank="1" sqref="M1:M16 M18:M1048576"/>
  </dataValidations>
  <pageMargins left="0.34930555555555554" right="0.27638888888888891" top="0.22083333333333333" bottom="1.5972222222222221E-2" header="0.51180555555555551" footer="0.51180555555555551"/>
  <pageSetup paperSize="8" scale="8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ERREUR DE SAISIE_x000a_Choisissez une valeur dans la liste déroulante_x000a_" prompt="Choisissez une valeur dans la liste déroulante">
          <x14:formula1>
            <xm:f>'Type de biocarburant'!$A$4:$A$10</xm:f>
          </x14:formula1>
          <xm:sqref>E1:E16 E18:E1048576</xm:sqref>
        </x14:dataValidation>
        <x14:dataValidation type="list" allowBlank="1" showInputMessage="1" showErrorMessage="1" error="ERREUR DE SAISIE_x000a_Choisissez une valeur dans la liste déroulante" prompt="Choisissez une valeur dans la liste déroulante">
          <x14:formula1>
            <xm:f>'Liste des valeurs "Filière de p'!$A$2:$A$31</xm:f>
          </x14:formula1>
          <xm:sqref>F1:F16 F18:F1048576</xm:sqref>
        </x14:dataValidation>
        <x14:dataValidation type="list" allowBlank="1" showInputMessage="1" showErrorMessage="1" error="ERREUR DE SAISIE _x000a_Choisissez une valeur dans la liste déroulante" prompt="Choisissez une valeur dans la liste déroulante">
          <x14:formula1>
            <xm:f>'Codes pays'!$D$3:$D$252</xm:f>
          </x14:formula1>
          <xm:sqref>H1:H16 H18:H1048576</xm:sqref>
        </x14:dataValidation>
        <x14:dataValidation type="list" allowBlank="1" showInputMessage="1" showErrorMessage="1">
          <x14:formula1>
            <xm:f>'Type de biocarburant'!$F$2:$F$4</xm:f>
          </x14:formula1>
          <xm:sqref>I1:I16 I18:I1048576</xm:sqref>
        </x14:dataValidation>
        <x14:dataValidation type="list" allowBlank="1" showInputMessage="1" showErrorMessage="1" error="ERREUR DE SAISIE_x000a_Choisissez une valeur dans la liste déroulante" prompt="Choisissez une valeur dans la liste déroulante">
          <x14:formula1>
            <xm:f>'Codes pays'!$D$3:$D$252</xm:f>
          </x14:formula1>
          <xm:sqref>P1:P16 P18:P1048576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07" zoomScaleNormal="107" zoomScaleSheetLayoutView="110" workbookViewId="0">
      <selection activeCell="F5" sqref="F5"/>
    </sheetView>
  </sheetViews>
  <sheetFormatPr baseColWidth="10" defaultColWidth="11.5703125" defaultRowHeight="12.75"/>
  <cols>
    <col min="1" max="1" width="23" style="31" customWidth="1"/>
    <col min="6" max="6" width="41.140625" customWidth="1"/>
  </cols>
  <sheetData>
    <row r="1" spans="1:6" ht="84" customHeight="1">
      <c r="A1" s="143" t="s">
        <v>37</v>
      </c>
      <c r="B1" s="143"/>
      <c r="C1" s="143"/>
      <c r="F1" s="94" t="s">
        <v>830</v>
      </c>
    </row>
    <row r="2" spans="1:6" ht="15">
      <c r="A2" s="32"/>
      <c r="B2" s="33"/>
      <c r="C2" s="33"/>
      <c r="F2" t="s">
        <v>34</v>
      </c>
    </row>
    <row r="3" spans="1:6" ht="15">
      <c r="A3" s="32"/>
      <c r="B3" s="33"/>
      <c r="C3" s="33"/>
      <c r="F3" t="s">
        <v>831</v>
      </c>
    </row>
    <row r="4" spans="1:6" ht="15">
      <c r="A4" s="32" t="s">
        <v>826</v>
      </c>
      <c r="B4" s="33"/>
      <c r="C4" s="33"/>
      <c r="F4" t="s">
        <v>24</v>
      </c>
    </row>
    <row r="5" spans="1:6" ht="15">
      <c r="A5" s="32" t="s">
        <v>827</v>
      </c>
      <c r="B5" s="33"/>
      <c r="C5" s="33"/>
    </row>
    <row r="6" spans="1:6" ht="15">
      <c r="A6" s="32" t="s">
        <v>22</v>
      </c>
      <c r="B6" s="33"/>
      <c r="C6" s="33"/>
    </row>
    <row r="7" spans="1:6" ht="15">
      <c r="A7" s="32" t="s">
        <v>28</v>
      </c>
      <c r="B7" s="33"/>
      <c r="C7" s="33"/>
    </row>
    <row r="8" spans="1:6" ht="15">
      <c r="A8" s="32" t="s">
        <v>32</v>
      </c>
      <c r="B8" s="33"/>
      <c r="C8" s="33"/>
    </row>
    <row r="9" spans="1:6" ht="15">
      <c r="A9" s="32" t="s">
        <v>38</v>
      </c>
      <c r="B9" s="33"/>
      <c r="C9" s="33"/>
    </row>
    <row r="10" spans="1:6" ht="15">
      <c r="A10" s="32" t="s">
        <v>39</v>
      </c>
      <c r="B10" s="33"/>
      <c r="C10" s="33"/>
    </row>
    <row r="11" spans="1:6" ht="15">
      <c r="A11" s="32"/>
      <c r="B11" s="33"/>
      <c r="C11" s="33"/>
    </row>
    <row r="12" spans="1:6" ht="15">
      <c r="A12" s="32"/>
      <c r="B12" s="33"/>
      <c r="C12" s="33"/>
    </row>
  </sheetData>
  <sheetProtection selectLockedCells="1" selectUnlockedCells="1"/>
  <mergeCells count="1">
    <mergeCell ref="A1:C1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topLeftCell="B230" zoomScale="107" zoomScaleNormal="107" zoomScaleSheetLayoutView="110" workbookViewId="0">
      <selection activeCell="D2" activeCellId="1" sqref="N22 D2"/>
    </sheetView>
  </sheetViews>
  <sheetFormatPr baseColWidth="10" defaultColWidth="11.5703125" defaultRowHeight="16.350000000000001" customHeight="1"/>
  <cols>
    <col min="1" max="1" width="16.140625" style="34" customWidth="1"/>
    <col min="2" max="2" width="24.28515625" style="31" customWidth="1"/>
    <col min="3" max="3" width="26.140625" style="31" customWidth="1"/>
    <col min="4" max="4" width="38.42578125" style="35" customWidth="1"/>
    <col min="5" max="5" width="28.42578125" style="36" customWidth="1"/>
    <col min="6" max="16384" width="11.5703125" style="36"/>
  </cols>
  <sheetData>
    <row r="1" spans="1:4" ht="16.350000000000001" customHeight="1">
      <c r="A1" s="37" t="s">
        <v>40</v>
      </c>
      <c r="B1" s="38" t="s">
        <v>41</v>
      </c>
      <c r="C1" s="38" t="s">
        <v>42</v>
      </c>
      <c r="D1" s="39" t="s">
        <v>43</v>
      </c>
    </row>
    <row r="2" spans="1:4" ht="16.350000000000001" customHeight="1">
      <c r="A2" s="37" t="s">
        <v>24</v>
      </c>
      <c r="B2" s="38"/>
      <c r="C2" s="38"/>
      <c r="D2" s="40" t="s">
        <v>24</v>
      </c>
    </row>
    <row r="3" spans="1:4" ht="17.100000000000001" customHeight="1">
      <c r="A3" s="37" t="s">
        <v>44</v>
      </c>
      <c r="B3" s="38" t="s">
        <v>45</v>
      </c>
      <c r="C3" s="38" t="s">
        <v>46</v>
      </c>
      <c r="D3" s="41" t="str">
        <f t="shared" ref="D3:D66" si="0">IF(EXACT(B3,C3),CONCATENATE(A3," - ",B3),CONCATENATE(A3," - ",B3," / ",C3))</f>
        <v>AD - Andorre / Andorra</v>
      </c>
    </row>
    <row r="4" spans="1:4" ht="28.9" customHeight="1">
      <c r="A4" s="37" t="s">
        <v>47</v>
      </c>
      <c r="B4" s="38" t="s">
        <v>48</v>
      </c>
      <c r="C4" s="38" t="s">
        <v>49</v>
      </c>
      <c r="D4" s="41" t="str">
        <f t="shared" si="0"/>
        <v>AE - Émirats arabes unis / United Arab Emirates</v>
      </c>
    </row>
    <row r="5" spans="1:4" ht="17.100000000000001" customHeight="1">
      <c r="A5" s="37" t="s">
        <v>50</v>
      </c>
      <c r="B5" s="38" t="s">
        <v>51</v>
      </c>
      <c r="C5" s="38" t="s">
        <v>51</v>
      </c>
      <c r="D5" s="41" t="str">
        <f t="shared" si="0"/>
        <v>AF - Afghanistan</v>
      </c>
    </row>
    <row r="6" spans="1:4" ht="28.9" customHeight="1">
      <c r="A6" s="37" t="s">
        <v>52</v>
      </c>
      <c r="B6" s="38" t="s">
        <v>53</v>
      </c>
      <c r="C6" s="38" t="s">
        <v>54</v>
      </c>
      <c r="D6" s="41" t="str">
        <f t="shared" si="0"/>
        <v>AG - Antigua-et-Barbuda / Antigua and Barbuda</v>
      </c>
    </row>
    <row r="7" spans="1:4" ht="17.100000000000001" customHeight="1">
      <c r="A7" s="37" t="s">
        <v>55</v>
      </c>
      <c r="B7" s="38" t="s">
        <v>56</v>
      </c>
      <c r="C7" s="38" t="s">
        <v>56</v>
      </c>
      <c r="D7" s="41" t="str">
        <f t="shared" si="0"/>
        <v>AI - Anguilla</v>
      </c>
    </row>
    <row r="8" spans="1:4" ht="17.100000000000001" customHeight="1">
      <c r="A8" s="37" t="s">
        <v>57</v>
      </c>
      <c r="B8" s="38" t="s">
        <v>58</v>
      </c>
      <c r="C8" s="38" t="s">
        <v>59</v>
      </c>
      <c r="D8" s="41" t="str">
        <f t="shared" si="0"/>
        <v>AL - Albanie / Albania</v>
      </c>
    </row>
    <row r="9" spans="1:4" ht="17.100000000000001" customHeight="1">
      <c r="A9" s="37" t="s">
        <v>60</v>
      </c>
      <c r="B9" s="38" t="s">
        <v>61</v>
      </c>
      <c r="C9" s="38" t="s">
        <v>62</v>
      </c>
      <c r="D9" s="41" t="str">
        <f t="shared" si="0"/>
        <v>AM - Arménie / Armenia</v>
      </c>
    </row>
    <row r="10" spans="1:4" ht="17.100000000000001" customHeight="1">
      <c r="A10" s="37" t="s">
        <v>63</v>
      </c>
      <c r="B10" s="38" t="s">
        <v>64</v>
      </c>
      <c r="C10" s="38" t="s">
        <v>64</v>
      </c>
      <c r="D10" s="41" t="str">
        <f t="shared" si="0"/>
        <v>AO - Angola</v>
      </c>
    </row>
    <row r="11" spans="1:4" ht="17.100000000000001" customHeight="1">
      <c r="A11" s="37" t="s">
        <v>65</v>
      </c>
      <c r="B11" s="38" t="s">
        <v>66</v>
      </c>
      <c r="C11" s="38" t="s">
        <v>67</v>
      </c>
      <c r="D11" s="41" t="str">
        <f t="shared" si="0"/>
        <v>AQ - Antarctique / Antarctica</v>
      </c>
    </row>
    <row r="12" spans="1:4" ht="17.100000000000001" customHeight="1">
      <c r="A12" s="37" t="s">
        <v>68</v>
      </c>
      <c r="B12" s="38" t="s">
        <v>69</v>
      </c>
      <c r="C12" s="38" t="s">
        <v>70</v>
      </c>
      <c r="D12" s="41" t="str">
        <f t="shared" si="0"/>
        <v>AR - Argentine / Argentina</v>
      </c>
    </row>
    <row r="13" spans="1:4" ht="28.9" customHeight="1">
      <c r="A13" s="37" t="s">
        <v>71</v>
      </c>
      <c r="B13" s="38" t="s">
        <v>72</v>
      </c>
      <c r="C13" s="38" t="s">
        <v>73</v>
      </c>
      <c r="D13" s="41" t="str">
        <f t="shared" si="0"/>
        <v>AS - Samoa américaines / American Samoa</v>
      </c>
    </row>
    <row r="14" spans="1:4" ht="17.100000000000001" customHeight="1">
      <c r="A14" s="37" t="s">
        <v>74</v>
      </c>
      <c r="B14" s="38" t="s">
        <v>75</v>
      </c>
      <c r="C14" s="38" t="s">
        <v>76</v>
      </c>
      <c r="D14" s="41" t="str">
        <f t="shared" si="0"/>
        <v>AT - Autriche / Austria</v>
      </c>
    </row>
    <row r="15" spans="1:4" ht="17.100000000000001" customHeight="1">
      <c r="A15" s="37" t="s">
        <v>77</v>
      </c>
      <c r="B15" s="38" t="s">
        <v>78</v>
      </c>
      <c r="C15" s="38" t="s">
        <v>79</v>
      </c>
      <c r="D15" s="41" t="str">
        <f t="shared" si="0"/>
        <v>AU - Australie / Australia</v>
      </c>
    </row>
    <row r="16" spans="1:4" ht="17.100000000000001" customHeight="1">
      <c r="A16" s="37" t="s">
        <v>80</v>
      </c>
      <c r="B16" s="38" t="s">
        <v>81</v>
      </c>
      <c r="C16" s="38" t="s">
        <v>81</v>
      </c>
      <c r="D16" s="41" t="str">
        <f t="shared" si="0"/>
        <v>AW - Aruba</v>
      </c>
    </row>
    <row r="17" spans="1:4" ht="17.100000000000001" customHeight="1">
      <c r="A17" s="37" t="s">
        <v>82</v>
      </c>
      <c r="B17" s="38" t="s">
        <v>83</v>
      </c>
      <c r="C17" s="38" t="s">
        <v>84</v>
      </c>
      <c r="D17" s="41" t="str">
        <f t="shared" si="0"/>
        <v>AX - Îles Åland / Åland Islands</v>
      </c>
    </row>
    <row r="18" spans="1:4" ht="17.100000000000001" customHeight="1">
      <c r="A18" s="37" t="s">
        <v>85</v>
      </c>
      <c r="B18" s="38" t="s">
        <v>86</v>
      </c>
      <c r="C18" s="38" t="s">
        <v>87</v>
      </c>
      <c r="D18" s="41" t="str">
        <f t="shared" si="0"/>
        <v>AZ - Azerbaïdjan / Azerbaijan</v>
      </c>
    </row>
    <row r="19" spans="1:4" ht="28.9" customHeight="1">
      <c r="A19" s="37" t="s">
        <v>88</v>
      </c>
      <c r="B19" s="38" t="s">
        <v>89</v>
      </c>
      <c r="C19" s="38" t="s">
        <v>90</v>
      </c>
      <c r="D19" s="41" t="str">
        <f t="shared" si="0"/>
        <v>BA - Bosnie-Herzégovine / Bosnia and Herzegovina</v>
      </c>
    </row>
    <row r="20" spans="1:4" ht="17.100000000000001" customHeight="1">
      <c r="A20" s="37" t="s">
        <v>91</v>
      </c>
      <c r="B20" s="38" t="s">
        <v>92</v>
      </c>
      <c r="C20" s="38" t="s">
        <v>93</v>
      </c>
      <c r="D20" s="41" t="str">
        <f t="shared" si="0"/>
        <v>BB - Barbade / Barbados</v>
      </c>
    </row>
    <row r="21" spans="1:4" ht="17.100000000000001" customHeight="1">
      <c r="A21" s="37" t="s">
        <v>94</v>
      </c>
      <c r="B21" s="38" t="s">
        <v>95</v>
      </c>
      <c r="C21" s="38" t="s">
        <v>95</v>
      </c>
      <c r="D21" s="41" t="str">
        <f t="shared" si="0"/>
        <v>BD - Bangladesh</v>
      </c>
    </row>
    <row r="22" spans="1:4" ht="17.100000000000001" customHeight="1">
      <c r="A22" s="37" t="s">
        <v>96</v>
      </c>
      <c r="B22" s="38" t="s">
        <v>97</v>
      </c>
      <c r="C22" s="38" t="s">
        <v>98</v>
      </c>
      <c r="D22" s="41" t="str">
        <f t="shared" si="0"/>
        <v>BE - Belgique / Belgium</v>
      </c>
    </row>
    <row r="23" spans="1:4" ht="17.100000000000001" customHeight="1">
      <c r="A23" s="37" t="s">
        <v>99</v>
      </c>
      <c r="B23" s="38" t="s">
        <v>100</v>
      </c>
      <c r="C23" s="38" t="s">
        <v>100</v>
      </c>
      <c r="D23" s="41" t="str">
        <f t="shared" si="0"/>
        <v>BF - Burkina Faso</v>
      </c>
    </row>
    <row r="24" spans="1:4" ht="17.100000000000001" customHeight="1">
      <c r="A24" s="37" t="s">
        <v>101</v>
      </c>
      <c r="B24" s="38" t="s">
        <v>102</v>
      </c>
      <c r="C24" s="38" t="s">
        <v>103</v>
      </c>
      <c r="D24" s="41" t="str">
        <f t="shared" si="0"/>
        <v>BG - Bulgarie / Bulgaria</v>
      </c>
    </row>
    <row r="25" spans="1:4" ht="17.100000000000001" customHeight="1">
      <c r="A25" s="37" t="s">
        <v>104</v>
      </c>
      <c r="B25" s="38" t="s">
        <v>105</v>
      </c>
      <c r="C25" s="38" t="s">
        <v>106</v>
      </c>
      <c r="D25" s="41" t="str">
        <f t="shared" si="0"/>
        <v>BH - Bahreïn / Bahrain</v>
      </c>
    </row>
    <row r="26" spans="1:4" ht="17.100000000000001" customHeight="1">
      <c r="A26" s="37" t="s">
        <v>107</v>
      </c>
      <c r="B26" s="38" t="s">
        <v>108</v>
      </c>
      <c r="C26" s="38" t="s">
        <v>108</v>
      </c>
      <c r="D26" s="41" t="str">
        <f t="shared" si="0"/>
        <v>BI - Burundi</v>
      </c>
    </row>
    <row r="27" spans="1:4" ht="17.100000000000001" customHeight="1">
      <c r="A27" s="37" t="s">
        <v>109</v>
      </c>
      <c r="B27" s="38" t="s">
        <v>110</v>
      </c>
      <c r="C27" s="38" t="s">
        <v>111</v>
      </c>
      <c r="D27" s="41" t="str">
        <f t="shared" si="0"/>
        <v>BJ - Bénin / Benin</v>
      </c>
    </row>
    <row r="28" spans="1:4" ht="17.100000000000001" customHeight="1">
      <c r="A28" s="37" t="s">
        <v>112</v>
      </c>
      <c r="B28" s="38" t="s">
        <v>113</v>
      </c>
      <c r="C28" s="38" t="s">
        <v>114</v>
      </c>
      <c r="D28" s="41" t="str">
        <f t="shared" si="0"/>
        <v>BL - Saint-Barthélemy / Saint Barthélemy</v>
      </c>
    </row>
    <row r="29" spans="1:4" ht="17.100000000000001" customHeight="1">
      <c r="A29" s="37" t="s">
        <v>115</v>
      </c>
      <c r="B29" s="38" t="s">
        <v>116</v>
      </c>
      <c r="C29" s="38" t="s">
        <v>117</v>
      </c>
      <c r="D29" s="41" t="str">
        <f t="shared" si="0"/>
        <v>BM - Bermudes / Bermuda</v>
      </c>
    </row>
    <row r="30" spans="1:4" ht="17.100000000000001" customHeight="1">
      <c r="A30" s="37" t="s">
        <v>118</v>
      </c>
      <c r="B30" s="38" t="s">
        <v>119</v>
      </c>
      <c r="C30" s="38" t="s">
        <v>119</v>
      </c>
      <c r="D30" s="41" t="str">
        <f t="shared" si="0"/>
        <v>BN - Brunei Darussalam</v>
      </c>
    </row>
    <row r="31" spans="1:4" ht="28.9" customHeight="1">
      <c r="A31" s="37" t="s">
        <v>120</v>
      </c>
      <c r="B31" s="38" t="s">
        <v>121</v>
      </c>
      <c r="C31" s="38" t="s">
        <v>122</v>
      </c>
      <c r="D31" s="41" t="str">
        <f t="shared" si="0"/>
        <v>BO - Bolivie / Bolivia</v>
      </c>
    </row>
    <row r="32" spans="1:4" ht="28.9" customHeight="1">
      <c r="A32" s="37" t="s">
        <v>123</v>
      </c>
      <c r="B32" s="38" t="s">
        <v>124</v>
      </c>
      <c r="C32" s="38" t="s">
        <v>125</v>
      </c>
      <c r="D32" s="41" t="str">
        <f t="shared" si="0"/>
        <v>BQ - Bonaire, Saint-Eustache et Saba / Bonaire, Sint Eustatius and Saba</v>
      </c>
    </row>
    <row r="33" spans="1:4" ht="17.100000000000001" customHeight="1">
      <c r="A33" s="37" t="s">
        <v>126</v>
      </c>
      <c r="B33" s="38" t="s">
        <v>127</v>
      </c>
      <c r="C33" s="38" t="s">
        <v>128</v>
      </c>
      <c r="D33" s="41" t="str">
        <f t="shared" si="0"/>
        <v>BR - Brésil / Brazil</v>
      </c>
    </row>
    <row r="34" spans="1:4" ht="17.100000000000001" customHeight="1">
      <c r="A34" s="37" t="s">
        <v>129</v>
      </c>
      <c r="B34" s="38" t="s">
        <v>130</v>
      </c>
      <c r="C34" s="38" t="s">
        <v>130</v>
      </c>
      <c r="D34" s="41" t="str">
        <f t="shared" si="0"/>
        <v>BS - Bahamas</v>
      </c>
    </row>
    <row r="35" spans="1:4" ht="17.100000000000001" customHeight="1">
      <c r="A35" s="37" t="s">
        <v>131</v>
      </c>
      <c r="B35" s="38" t="s">
        <v>132</v>
      </c>
      <c r="C35" s="38" t="s">
        <v>133</v>
      </c>
      <c r="D35" s="41" t="str">
        <f t="shared" si="0"/>
        <v>BT - Bhoutan / Bhutan</v>
      </c>
    </row>
    <row r="36" spans="1:4" ht="17.100000000000001" customHeight="1">
      <c r="A36" s="37" t="s">
        <v>134</v>
      </c>
      <c r="B36" s="38" t="s">
        <v>135</v>
      </c>
      <c r="C36" s="38" t="s">
        <v>136</v>
      </c>
      <c r="D36" s="41" t="str">
        <f t="shared" si="0"/>
        <v>BV - Île Bouvet / Bouvet Island</v>
      </c>
    </row>
    <row r="37" spans="1:4" ht="17.100000000000001" customHeight="1">
      <c r="A37" s="37" t="s">
        <v>137</v>
      </c>
      <c r="B37" s="38" t="s">
        <v>138</v>
      </c>
      <c r="C37" s="38" t="s">
        <v>138</v>
      </c>
      <c r="D37" s="41" t="str">
        <f t="shared" si="0"/>
        <v>BW - Botswana</v>
      </c>
    </row>
    <row r="38" spans="1:4" ht="17.100000000000001" customHeight="1">
      <c r="A38" s="37" t="s">
        <v>139</v>
      </c>
      <c r="B38" s="38" t="s">
        <v>140</v>
      </c>
      <c r="C38" s="38" t="s">
        <v>141</v>
      </c>
      <c r="D38" s="41" t="str">
        <f t="shared" si="0"/>
        <v>BY - Bélarus / Belarus</v>
      </c>
    </row>
    <row r="39" spans="1:4" ht="17.100000000000001" customHeight="1">
      <c r="A39" s="37" t="s">
        <v>142</v>
      </c>
      <c r="B39" s="38" t="s">
        <v>143</v>
      </c>
      <c r="C39" s="38" t="s">
        <v>143</v>
      </c>
      <c r="D39" s="41" t="str">
        <f t="shared" si="0"/>
        <v>BZ - Belize</v>
      </c>
    </row>
    <row r="40" spans="1:4" ht="17.100000000000001" customHeight="1">
      <c r="A40" s="37" t="s">
        <v>144</v>
      </c>
      <c r="B40" s="38" t="s">
        <v>145</v>
      </c>
      <c r="C40" s="38" t="s">
        <v>145</v>
      </c>
      <c r="D40" s="41" t="str">
        <f t="shared" si="0"/>
        <v>CA - Canada</v>
      </c>
    </row>
    <row r="41" spans="1:4" ht="28.9" customHeight="1">
      <c r="A41" s="37" t="s">
        <v>146</v>
      </c>
      <c r="B41" s="38" t="s">
        <v>147</v>
      </c>
      <c r="C41" s="38" t="s">
        <v>148</v>
      </c>
      <c r="D41" s="41" t="str">
        <f t="shared" si="0"/>
        <v>CC - Îles Cocos (Keeling) / Cocos (Keeling) Islands</v>
      </c>
    </row>
    <row r="42" spans="1:4" ht="28.9" customHeight="1">
      <c r="A42" s="37" t="s">
        <v>149</v>
      </c>
      <c r="B42" s="38" t="s">
        <v>150</v>
      </c>
      <c r="C42" s="38" t="s">
        <v>150</v>
      </c>
      <c r="D42" s="41" t="str">
        <f t="shared" si="0"/>
        <v>CD - Congo-Kinshasa</v>
      </c>
    </row>
    <row r="43" spans="1:4" ht="28.9" customHeight="1">
      <c r="A43" s="37" t="s">
        <v>151</v>
      </c>
      <c r="B43" s="38" t="s">
        <v>152</v>
      </c>
      <c r="C43" s="38" t="s">
        <v>153</v>
      </c>
      <c r="D43" s="41" t="str">
        <f t="shared" si="0"/>
        <v>CF - République centrafricaine / Central African Republic</v>
      </c>
    </row>
    <row r="44" spans="1:4" ht="17.100000000000001" customHeight="1">
      <c r="A44" s="37" t="s">
        <v>154</v>
      </c>
      <c r="B44" s="38" t="s">
        <v>155</v>
      </c>
      <c r="C44" s="38" t="s">
        <v>155</v>
      </c>
      <c r="D44" s="41" t="str">
        <f t="shared" si="0"/>
        <v>CG - Congo-Brazzaville</v>
      </c>
    </row>
    <row r="45" spans="1:4" ht="17.100000000000001" customHeight="1">
      <c r="A45" s="37" t="s">
        <v>156</v>
      </c>
      <c r="B45" s="38" t="s">
        <v>157</v>
      </c>
      <c r="C45" s="38" t="s">
        <v>158</v>
      </c>
      <c r="D45" s="41" t="str">
        <f t="shared" si="0"/>
        <v>CH - Suisse / Switzerland</v>
      </c>
    </row>
    <row r="46" spans="1:4" ht="17.100000000000001" customHeight="1">
      <c r="A46" s="37" t="s">
        <v>159</v>
      </c>
      <c r="B46" s="38" t="s">
        <v>160</v>
      </c>
      <c r="C46" s="38" t="s">
        <v>161</v>
      </c>
      <c r="D46" s="41" t="str">
        <f t="shared" si="0"/>
        <v>CI - Côte d’Ivoire / Côte d'Ivoire</v>
      </c>
    </row>
    <row r="47" spans="1:4" ht="17.100000000000001" customHeight="1">
      <c r="A47" s="37" t="s">
        <v>162</v>
      </c>
      <c r="B47" s="38" t="s">
        <v>163</v>
      </c>
      <c r="C47" s="38" t="s">
        <v>164</v>
      </c>
      <c r="D47" s="41" t="str">
        <f t="shared" si="0"/>
        <v>CK - Îles Cook / Cook Islands</v>
      </c>
    </row>
    <row r="48" spans="1:4" ht="17.100000000000001" customHeight="1">
      <c r="A48" s="37" t="s">
        <v>165</v>
      </c>
      <c r="B48" s="38" t="s">
        <v>166</v>
      </c>
      <c r="C48" s="38" t="s">
        <v>167</v>
      </c>
      <c r="D48" s="41" t="str">
        <f t="shared" si="0"/>
        <v>CL - Chili / Chile</v>
      </c>
    </row>
    <row r="49" spans="1:4" ht="17.100000000000001" customHeight="1">
      <c r="A49" s="37" t="s">
        <v>168</v>
      </c>
      <c r="B49" s="38" t="s">
        <v>169</v>
      </c>
      <c r="C49" s="38" t="s">
        <v>170</v>
      </c>
      <c r="D49" s="41" t="str">
        <f t="shared" si="0"/>
        <v>CM - Cameroun / Cameroon</v>
      </c>
    </row>
    <row r="50" spans="1:4" ht="17.100000000000001" customHeight="1">
      <c r="A50" s="37" t="s">
        <v>171</v>
      </c>
      <c r="B50" s="38" t="s">
        <v>172</v>
      </c>
      <c r="C50" s="38" t="s">
        <v>173</v>
      </c>
      <c r="D50" s="41" t="str">
        <f t="shared" si="0"/>
        <v>CN - Chine / China</v>
      </c>
    </row>
    <row r="51" spans="1:4" ht="17.100000000000001" customHeight="1">
      <c r="A51" s="37" t="s">
        <v>174</v>
      </c>
      <c r="B51" s="38" t="s">
        <v>175</v>
      </c>
      <c r="C51" s="38" t="s">
        <v>176</v>
      </c>
      <c r="D51" s="41" t="str">
        <f t="shared" si="0"/>
        <v>CO - Colombie / Colombia</v>
      </c>
    </row>
    <row r="52" spans="1:4" ht="17.100000000000001" customHeight="1">
      <c r="A52" s="37" t="s">
        <v>177</v>
      </c>
      <c r="B52" s="38" t="s">
        <v>178</v>
      </c>
      <c r="C52" s="38" t="s">
        <v>178</v>
      </c>
      <c r="D52" s="41" t="str">
        <f t="shared" si="0"/>
        <v>CR - Costa Rica</v>
      </c>
    </row>
    <row r="53" spans="1:4" ht="17.100000000000001" customHeight="1">
      <c r="A53" s="37" t="s">
        <v>179</v>
      </c>
      <c r="B53" s="38" t="s">
        <v>180</v>
      </c>
      <c r="C53" s="38" t="s">
        <v>180</v>
      </c>
      <c r="D53" s="41" t="str">
        <f t="shared" si="0"/>
        <v>CU - Cuba</v>
      </c>
    </row>
    <row r="54" spans="1:4" ht="17.100000000000001" customHeight="1">
      <c r="A54" s="37" t="s">
        <v>181</v>
      </c>
      <c r="B54" s="38" t="s">
        <v>182</v>
      </c>
      <c r="C54" s="38" t="s">
        <v>183</v>
      </c>
      <c r="D54" s="41" t="str">
        <f t="shared" si="0"/>
        <v>CV - Cap-Vert / Cape Verde</v>
      </c>
    </row>
    <row r="55" spans="1:4" ht="17.100000000000001" customHeight="1">
      <c r="A55" s="37" t="s">
        <v>184</v>
      </c>
      <c r="B55" s="38" t="s">
        <v>185</v>
      </c>
      <c r="C55" s="38" t="s">
        <v>185</v>
      </c>
      <c r="D55" s="41" t="str">
        <f t="shared" si="0"/>
        <v>CW - Curaçao</v>
      </c>
    </row>
    <row r="56" spans="1:4" ht="17.100000000000001" customHeight="1">
      <c r="A56" s="37" t="s">
        <v>186</v>
      </c>
      <c r="B56" s="38" t="s">
        <v>187</v>
      </c>
      <c r="C56" s="38" t="s">
        <v>188</v>
      </c>
      <c r="D56" s="41" t="str">
        <f t="shared" si="0"/>
        <v>CX - Île Christmas / Christmas Island</v>
      </c>
    </row>
    <row r="57" spans="1:4" ht="17.100000000000001" customHeight="1">
      <c r="A57" s="37" t="s">
        <v>189</v>
      </c>
      <c r="B57" s="38" t="s">
        <v>190</v>
      </c>
      <c r="C57" s="38" t="s">
        <v>191</v>
      </c>
      <c r="D57" s="41" t="str">
        <f t="shared" si="0"/>
        <v>CY - Chypre / Cyprus</v>
      </c>
    </row>
    <row r="58" spans="1:4" ht="17.100000000000001" customHeight="1">
      <c r="A58" s="37" t="s">
        <v>192</v>
      </c>
      <c r="B58" s="38" t="s">
        <v>193</v>
      </c>
      <c r="C58" s="38" t="s">
        <v>194</v>
      </c>
      <c r="D58" s="41" t="str">
        <f t="shared" si="0"/>
        <v>CZ - République tchèque / Czech Republic</v>
      </c>
    </row>
    <row r="59" spans="1:4" ht="17.100000000000001" customHeight="1">
      <c r="A59" s="37" t="s">
        <v>195</v>
      </c>
      <c r="B59" s="38" t="s">
        <v>196</v>
      </c>
      <c r="C59" s="38" t="s">
        <v>197</v>
      </c>
      <c r="D59" s="41" t="str">
        <f t="shared" si="0"/>
        <v>DE - Allemagne / Germany</v>
      </c>
    </row>
    <row r="60" spans="1:4" ht="17.100000000000001" customHeight="1">
      <c r="A60" s="37" t="s">
        <v>198</v>
      </c>
      <c r="B60" s="38" t="s">
        <v>199</v>
      </c>
      <c r="C60" s="38" t="s">
        <v>199</v>
      </c>
      <c r="D60" s="41" t="str">
        <f t="shared" si="0"/>
        <v>DJ - Djibouti</v>
      </c>
    </row>
    <row r="61" spans="1:4" ht="17.100000000000001" customHeight="1">
      <c r="A61" s="37" t="s">
        <v>200</v>
      </c>
      <c r="B61" s="38" t="s">
        <v>201</v>
      </c>
      <c r="C61" s="38" t="s">
        <v>202</v>
      </c>
      <c r="D61" s="41" t="str">
        <f t="shared" si="0"/>
        <v>DK - Danemark / Denmark</v>
      </c>
    </row>
    <row r="62" spans="1:4" ht="17.100000000000001" customHeight="1">
      <c r="A62" s="37" t="s">
        <v>203</v>
      </c>
      <c r="B62" s="38" t="s">
        <v>204</v>
      </c>
      <c r="C62" s="38" t="s">
        <v>205</v>
      </c>
      <c r="D62" s="41" t="str">
        <f t="shared" si="0"/>
        <v>DM - Dominique / Dominica</v>
      </c>
    </row>
    <row r="63" spans="1:4" ht="28.9" customHeight="1">
      <c r="A63" s="37" t="s">
        <v>206</v>
      </c>
      <c r="B63" s="38" t="s">
        <v>207</v>
      </c>
      <c r="C63" s="38" t="s">
        <v>208</v>
      </c>
      <c r="D63" s="41" t="str">
        <f t="shared" si="0"/>
        <v>DO - République dominicaine / Dominican Republic</v>
      </c>
    </row>
    <row r="64" spans="1:4" ht="17.100000000000001" customHeight="1">
      <c r="A64" s="37" t="s">
        <v>209</v>
      </c>
      <c r="B64" s="38" t="s">
        <v>210</v>
      </c>
      <c r="C64" s="38" t="s">
        <v>211</v>
      </c>
      <c r="D64" s="41" t="str">
        <f t="shared" si="0"/>
        <v>DZ - Algérie / Algeria</v>
      </c>
    </row>
    <row r="65" spans="1:4" ht="17.100000000000001" customHeight="1">
      <c r="A65" s="37" t="s">
        <v>212</v>
      </c>
      <c r="B65" s="38" t="s">
        <v>213</v>
      </c>
      <c r="C65" s="38" t="s">
        <v>214</v>
      </c>
      <c r="D65" s="41" t="str">
        <f t="shared" si="0"/>
        <v>EC - Équateur / Ecuador</v>
      </c>
    </row>
    <row r="66" spans="1:4" ht="17.100000000000001" customHeight="1">
      <c r="A66" s="37" t="s">
        <v>215</v>
      </c>
      <c r="B66" s="38" t="s">
        <v>216</v>
      </c>
      <c r="C66" s="38" t="s">
        <v>217</v>
      </c>
      <c r="D66" s="41" t="str">
        <f t="shared" si="0"/>
        <v>EE - Estonie / Estonia</v>
      </c>
    </row>
    <row r="67" spans="1:4" ht="17.100000000000001" customHeight="1">
      <c r="A67" s="37" t="s">
        <v>218</v>
      </c>
      <c r="B67" s="38" t="s">
        <v>219</v>
      </c>
      <c r="C67" s="38" t="s">
        <v>220</v>
      </c>
      <c r="D67" s="41" t="str">
        <f t="shared" ref="D67:D130" si="1">IF(EXACT(B67,C67),CONCATENATE(A67," - ",B67),CONCATENATE(A67," - ",B67," / ",C67))</f>
        <v>EG - Égypte / Egypt</v>
      </c>
    </row>
    <row r="68" spans="1:4" ht="17.100000000000001" customHeight="1">
      <c r="A68" s="37" t="s">
        <v>221</v>
      </c>
      <c r="B68" s="38" t="s">
        <v>222</v>
      </c>
      <c r="C68" s="38" t="s">
        <v>223</v>
      </c>
      <c r="D68" s="41" t="str">
        <f t="shared" si="1"/>
        <v>EH - Sahara occidental / Western Sahara</v>
      </c>
    </row>
    <row r="69" spans="1:4" ht="17.100000000000001" customHeight="1">
      <c r="A69" s="37" t="s">
        <v>224</v>
      </c>
      <c r="B69" s="38" t="s">
        <v>225</v>
      </c>
      <c r="C69" s="38" t="s">
        <v>226</v>
      </c>
      <c r="D69" s="41" t="str">
        <f t="shared" si="1"/>
        <v>ER - Érythrée / Eritrea</v>
      </c>
    </row>
    <row r="70" spans="1:4" ht="17.100000000000001" customHeight="1">
      <c r="A70" s="37" t="s">
        <v>227</v>
      </c>
      <c r="B70" s="38" t="s">
        <v>228</v>
      </c>
      <c r="C70" s="38" t="s">
        <v>229</v>
      </c>
      <c r="D70" s="41" t="str">
        <f t="shared" si="1"/>
        <v>ES - Espagne / Spain</v>
      </c>
    </row>
    <row r="71" spans="1:4" ht="17.100000000000001" customHeight="1">
      <c r="A71" s="37" t="s">
        <v>230</v>
      </c>
      <c r="B71" s="38" t="s">
        <v>231</v>
      </c>
      <c r="C71" s="38" t="s">
        <v>232</v>
      </c>
      <c r="D71" s="41" t="str">
        <f t="shared" si="1"/>
        <v>ET - Éthiopie / Ethiopia</v>
      </c>
    </row>
    <row r="72" spans="1:4" ht="17.100000000000001" customHeight="1">
      <c r="A72" s="37" t="s">
        <v>233</v>
      </c>
      <c r="B72" s="38" t="s">
        <v>234</v>
      </c>
      <c r="C72" s="38" t="s">
        <v>235</v>
      </c>
      <c r="D72" s="41" t="str">
        <f t="shared" si="1"/>
        <v>FI - Finlande / Finland</v>
      </c>
    </row>
    <row r="73" spans="1:4" ht="17.100000000000001" customHeight="1">
      <c r="A73" s="37" t="s">
        <v>236</v>
      </c>
      <c r="B73" s="38" t="s">
        <v>237</v>
      </c>
      <c r="C73" s="38" t="s">
        <v>238</v>
      </c>
      <c r="D73" s="41" t="str">
        <f t="shared" si="1"/>
        <v>FJ - Fidji / Fiji</v>
      </c>
    </row>
    <row r="74" spans="1:4" ht="28.9" customHeight="1">
      <c r="A74" s="37" t="s">
        <v>239</v>
      </c>
      <c r="B74" s="38" t="s">
        <v>240</v>
      </c>
      <c r="C74" s="38" t="s">
        <v>241</v>
      </c>
      <c r="D74" s="41" t="str">
        <f t="shared" si="1"/>
        <v>FK - Îles Falkland (Malvinas) / Falkland Islands (Malvinas)</v>
      </c>
    </row>
    <row r="75" spans="1:4" ht="28.9" customHeight="1">
      <c r="A75" s="37" t="s">
        <v>242</v>
      </c>
      <c r="B75" s="38" t="s">
        <v>243</v>
      </c>
      <c r="C75" s="38" t="s">
        <v>244</v>
      </c>
      <c r="D75" s="41" t="str">
        <f t="shared" si="1"/>
        <v>FM - États fédérés de Micronésie / Federated States of Micronesia</v>
      </c>
    </row>
    <row r="76" spans="1:4" ht="17.100000000000001" customHeight="1">
      <c r="A76" s="37" t="s">
        <v>245</v>
      </c>
      <c r="B76" s="38" t="s">
        <v>246</v>
      </c>
      <c r="C76" s="38" t="s">
        <v>247</v>
      </c>
      <c r="D76" s="41" t="str">
        <f t="shared" si="1"/>
        <v>FO - Îles Féroé / Faroe Islands</v>
      </c>
    </row>
    <row r="77" spans="1:4" ht="17.100000000000001" customHeight="1">
      <c r="A77" s="37" t="s">
        <v>248</v>
      </c>
      <c r="B77" s="38" t="s">
        <v>249</v>
      </c>
      <c r="C77" s="38" t="s">
        <v>249</v>
      </c>
      <c r="D77" s="41" t="str">
        <f t="shared" si="1"/>
        <v>FR - France</v>
      </c>
    </row>
    <row r="78" spans="1:4" ht="17.100000000000001" customHeight="1">
      <c r="A78" s="37" t="s">
        <v>250</v>
      </c>
      <c r="B78" s="38" t="s">
        <v>251</v>
      </c>
      <c r="C78" s="38" t="s">
        <v>251</v>
      </c>
      <c r="D78" s="41" t="str">
        <f t="shared" si="1"/>
        <v>GA - Gabon</v>
      </c>
    </row>
    <row r="79" spans="1:4" ht="17.100000000000001" customHeight="1">
      <c r="A79" s="37" t="s">
        <v>252</v>
      </c>
      <c r="B79" s="38" t="s">
        <v>253</v>
      </c>
      <c r="C79" s="38" t="s">
        <v>254</v>
      </c>
      <c r="D79" s="41" t="str">
        <f t="shared" si="1"/>
        <v>GB - Royaume-Uni / United Kingdom</v>
      </c>
    </row>
    <row r="80" spans="1:4" ht="17.100000000000001" customHeight="1">
      <c r="A80" s="37" t="s">
        <v>255</v>
      </c>
      <c r="B80" s="38" t="s">
        <v>256</v>
      </c>
      <c r="C80" s="38" t="s">
        <v>257</v>
      </c>
      <c r="D80" s="41" t="str">
        <f t="shared" si="1"/>
        <v>GD - Grenade / Grenada</v>
      </c>
    </row>
    <row r="81" spans="1:4" ht="17.100000000000001" customHeight="1">
      <c r="A81" s="37" t="s">
        <v>258</v>
      </c>
      <c r="B81" s="38" t="s">
        <v>259</v>
      </c>
      <c r="C81" s="38" t="s">
        <v>260</v>
      </c>
      <c r="D81" s="41" t="str">
        <f t="shared" si="1"/>
        <v>GE - Géorgie / Georgia</v>
      </c>
    </row>
    <row r="82" spans="1:4" ht="17.100000000000001" customHeight="1">
      <c r="A82" s="37" t="s">
        <v>261</v>
      </c>
      <c r="B82" s="38" t="s">
        <v>262</v>
      </c>
      <c r="C82" s="38" t="s">
        <v>263</v>
      </c>
      <c r="D82" s="41" t="str">
        <f t="shared" si="1"/>
        <v>GF - Guyane française / French Guiana</v>
      </c>
    </row>
    <row r="83" spans="1:4" ht="17.100000000000001" customHeight="1">
      <c r="A83" s="37" t="s">
        <v>264</v>
      </c>
      <c r="B83" s="38" t="s">
        <v>265</v>
      </c>
      <c r="C83" s="38" t="s">
        <v>266</v>
      </c>
      <c r="D83" s="41" t="str">
        <f t="shared" si="1"/>
        <v>GG - Guernesey / Guernsey</v>
      </c>
    </row>
    <row r="84" spans="1:4" ht="17.100000000000001" customHeight="1">
      <c r="A84" s="37" t="s">
        <v>267</v>
      </c>
      <c r="B84" s="38" t="s">
        <v>268</v>
      </c>
      <c r="C84" s="38" t="s">
        <v>268</v>
      </c>
      <c r="D84" s="41" t="str">
        <f t="shared" si="1"/>
        <v>GH - Ghana</v>
      </c>
    </row>
    <row r="85" spans="1:4" ht="17.100000000000001" customHeight="1">
      <c r="A85" s="37" t="s">
        <v>269</v>
      </c>
      <c r="B85" s="38" t="s">
        <v>270</v>
      </c>
      <c r="C85" s="38" t="s">
        <v>270</v>
      </c>
      <c r="D85" s="41" t="str">
        <f t="shared" si="1"/>
        <v>GI - Gibraltar</v>
      </c>
    </row>
    <row r="86" spans="1:4" ht="17.100000000000001" customHeight="1">
      <c r="A86" s="37" t="s">
        <v>271</v>
      </c>
      <c r="B86" s="38" t="s">
        <v>272</v>
      </c>
      <c r="C86" s="38" t="s">
        <v>273</v>
      </c>
      <c r="D86" s="41" t="str">
        <f t="shared" si="1"/>
        <v>GL - Groenland / Greenland</v>
      </c>
    </row>
    <row r="87" spans="1:4" ht="17.100000000000001" customHeight="1">
      <c r="A87" s="37" t="s">
        <v>274</v>
      </c>
      <c r="B87" s="38" t="s">
        <v>275</v>
      </c>
      <c r="C87" s="38" t="s">
        <v>276</v>
      </c>
      <c r="D87" s="41" t="str">
        <f t="shared" si="1"/>
        <v>GM - Gambie / Gambia</v>
      </c>
    </row>
    <row r="88" spans="1:4" ht="17.100000000000001" customHeight="1">
      <c r="A88" s="37" t="s">
        <v>277</v>
      </c>
      <c r="B88" s="38" t="s">
        <v>278</v>
      </c>
      <c r="C88" s="38" t="s">
        <v>279</v>
      </c>
      <c r="D88" s="41" t="str">
        <f t="shared" si="1"/>
        <v>GN - Guinée / Guinea</v>
      </c>
    </row>
    <row r="89" spans="1:4" ht="17.100000000000001" customHeight="1">
      <c r="A89" s="37" t="s">
        <v>280</v>
      </c>
      <c r="B89" s="38" t="s">
        <v>281</v>
      </c>
      <c r="C89" s="38" t="s">
        <v>281</v>
      </c>
      <c r="D89" s="41" t="str">
        <f t="shared" si="1"/>
        <v>GP - Guadeloupe</v>
      </c>
    </row>
    <row r="90" spans="1:4" ht="28.9" customHeight="1">
      <c r="A90" s="37" t="s">
        <v>282</v>
      </c>
      <c r="B90" s="38" t="s">
        <v>283</v>
      </c>
      <c r="C90" s="38" t="s">
        <v>284</v>
      </c>
      <c r="D90" s="41" t="str">
        <f t="shared" si="1"/>
        <v>GQ - Guinée équatoriale / Equatorial Guinea</v>
      </c>
    </row>
    <row r="91" spans="1:4" ht="17.100000000000001" customHeight="1">
      <c r="A91" s="37" t="s">
        <v>285</v>
      </c>
      <c r="B91" s="38" t="s">
        <v>286</v>
      </c>
      <c r="C91" s="38" t="s">
        <v>287</v>
      </c>
      <c r="D91" s="41" t="str">
        <f t="shared" si="1"/>
        <v>GR - Grèce / Greece</v>
      </c>
    </row>
    <row r="92" spans="1:4" ht="41.45" customHeight="1">
      <c r="A92" s="37" t="s">
        <v>288</v>
      </c>
      <c r="B92" s="38" t="s">
        <v>289</v>
      </c>
      <c r="C92" s="38" t="s">
        <v>290</v>
      </c>
      <c r="D92" s="41" t="str">
        <f t="shared" si="1"/>
        <v>GS - Géorgie du Sud-et-les Îles Sandwich du Sud / South Georgia and the South Sandwich Islands</v>
      </c>
    </row>
    <row r="93" spans="1:4" ht="17.100000000000001" customHeight="1">
      <c r="A93" s="37" t="s">
        <v>291</v>
      </c>
      <c r="B93" s="38" t="s">
        <v>292</v>
      </c>
      <c r="C93" s="38" t="s">
        <v>292</v>
      </c>
      <c r="D93" s="41" t="str">
        <f t="shared" si="1"/>
        <v>GT - Guatemala</v>
      </c>
    </row>
    <row r="94" spans="1:4" ht="17.100000000000001" customHeight="1">
      <c r="A94" s="37" t="s">
        <v>293</v>
      </c>
      <c r="B94" s="38" t="s">
        <v>294</v>
      </c>
      <c r="C94" s="38" t="s">
        <v>294</v>
      </c>
      <c r="D94" s="41" t="str">
        <f t="shared" si="1"/>
        <v>GU - Guam</v>
      </c>
    </row>
    <row r="95" spans="1:4" ht="17.100000000000001" customHeight="1">
      <c r="A95" s="37" t="s">
        <v>295</v>
      </c>
      <c r="B95" s="38" t="s">
        <v>296</v>
      </c>
      <c r="C95" s="38" t="s">
        <v>297</v>
      </c>
      <c r="D95" s="41" t="str">
        <f t="shared" si="1"/>
        <v>GW - Guinée-Bissau / Guinea-Bissau</v>
      </c>
    </row>
    <row r="96" spans="1:4" ht="17.100000000000001" customHeight="1">
      <c r="A96" s="37" t="s">
        <v>298</v>
      </c>
      <c r="B96" s="38" t="s">
        <v>299</v>
      </c>
      <c r="C96" s="38" t="s">
        <v>299</v>
      </c>
      <c r="D96" s="41" t="str">
        <f t="shared" si="1"/>
        <v>GY - Guyana</v>
      </c>
    </row>
    <row r="97" spans="1:4" ht="17.100000000000001" customHeight="1">
      <c r="A97" s="37" t="s">
        <v>300</v>
      </c>
      <c r="B97" s="38" t="s">
        <v>301</v>
      </c>
      <c r="C97" s="38" t="s">
        <v>301</v>
      </c>
      <c r="D97" s="41" t="str">
        <f t="shared" si="1"/>
        <v>HK - Hong Kong</v>
      </c>
    </row>
    <row r="98" spans="1:4" ht="28.9" customHeight="1">
      <c r="A98" s="37" t="s">
        <v>302</v>
      </c>
      <c r="B98" s="38" t="s">
        <v>303</v>
      </c>
      <c r="C98" s="38" t="s">
        <v>304</v>
      </c>
      <c r="D98" s="41" t="str">
        <f t="shared" si="1"/>
        <v>HM - Île Heard-et-Îles MacDonald / Heard Island and McDonald Islands</v>
      </c>
    </row>
    <row r="99" spans="1:4" ht="17.100000000000001" customHeight="1">
      <c r="A99" s="37" t="s">
        <v>305</v>
      </c>
      <c r="B99" s="38" t="s">
        <v>306</v>
      </c>
      <c r="C99" s="38" t="s">
        <v>306</v>
      </c>
      <c r="D99" s="41" t="str">
        <f t="shared" si="1"/>
        <v>HN - Honduras</v>
      </c>
    </row>
    <row r="100" spans="1:4" ht="17.100000000000001" customHeight="1">
      <c r="A100" s="37" t="s">
        <v>307</v>
      </c>
      <c r="B100" s="38" t="s">
        <v>308</v>
      </c>
      <c r="C100" s="38" t="s">
        <v>309</v>
      </c>
      <c r="D100" s="41" t="str">
        <f t="shared" si="1"/>
        <v>HR - Croatie / Croatia</v>
      </c>
    </row>
    <row r="101" spans="1:4" ht="17.100000000000001" customHeight="1">
      <c r="A101" s="37" t="s">
        <v>310</v>
      </c>
      <c r="B101" s="38" t="s">
        <v>311</v>
      </c>
      <c r="C101" s="38" t="s">
        <v>312</v>
      </c>
      <c r="D101" s="41" t="str">
        <f t="shared" si="1"/>
        <v>HT - Haïti / Haiti</v>
      </c>
    </row>
    <row r="102" spans="1:4" ht="17.100000000000001" customHeight="1">
      <c r="A102" s="37" t="s">
        <v>313</v>
      </c>
      <c r="B102" s="38" t="s">
        <v>314</v>
      </c>
      <c r="C102" s="38" t="s">
        <v>315</v>
      </c>
      <c r="D102" s="41" t="str">
        <f t="shared" si="1"/>
        <v>HU - Hongrie / Hungary</v>
      </c>
    </row>
    <row r="103" spans="1:4" ht="17.100000000000001" customHeight="1">
      <c r="A103" s="37" t="s">
        <v>316</v>
      </c>
      <c r="B103" s="38" t="s">
        <v>317</v>
      </c>
      <c r="C103" s="38" t="s">
        <v>318</v>
      </c>
      <c r="D103" s="41" t="str">
        <f t="shared" si="1"/>
        <v>ID - Indonésie / Indonesia</v>
      </c>
    </row>
    <row r="104" spans="1:4" ht="17.100000000000001" customHeight="1">
      <c r="A104" s="37" t="s">
        <v>319</v>
      </c>
      <c r="B104" s="38" t="s">
        <v>320</v>
      </c>
      <c r="C104" s="38" t="s">
        <v>321</v>
      </c>
      <c r="D104" s="41" t="str">
        <f t="shared" si="1"/>
        <v>IE - Irlande / Ireland</v>
      </c>
    </row>
    <row r="105" spans="1:4" ht="17.100000000000001" customHeight="1">
      <c r="A105" s="37" t="s">
        <v>322</v>
      </c>
      <c r="B105" s="38" t="s">
        <v>323</v>
      </c>
      <c r="C105" s="38" t="s">
        <v>324</v>
      </c>
      <c r="D105" s="41" t="str">
        <f t="shared" si="1"/>
        <v>IL - Israël / Israel</v>
      </c>
    </row>
    <row r="106" spans="1:4" ht="17.100000000000001" customHeight="1">
      <c r="A106" s="37" t="s">
        <v>325</v>
      </c>
      <c r="B106" s="38" t="s">
        <v>326</v>
      </c>
      <c r="C106" s="38" t="s">
        <v>327</v>
      </c>
      <c r="D106" s="41" t="str">
        <f t="shared" si="1"/>
        <v>IM - Île de Man / Isle of Man</v>
      </c>
    </row>
    <row r="107" spans="1:4" ht="17.100000000000001" customHeight="1">
      <c r="A107" s="37" t="s">
        <v>328</v>
      </c>
      <c r="B107" s="38" t="s">
        <v>329</v>
      </c>
      <c r="C107" s="38" t="s">
        <v>330</v>
      </c>
      <c r="D107" s="41" t="str">
        <f t="shared" si="1"/>
        <v>IN - Inde / India</v>
      </c>
    </row>
    <row r="108" spans="1:4" ht="28.9" customHeight="1">
      <c r="A108" s="37" t="s">
        <v>331</v>
      </c>
      <c r="B108" s="38" t="s">
        <v>332</v>
      </c>
      <c r="C108" s="38" t="s">
        <v>333</v>
      </c>
      <c r="D108" s="41" t="str">
        <f t="shared" si="1"/>
        <v>IO - Territoire britannique de l’océan Indien / British Indian Ocean Territory</v>
      </c>
    </row>
    <row r="109" spans="1:4" ht="17.100000000000001" customHeight="1">
      <c r="A109" s="37" t="s">
        <v>334</v>
      </c>
      <c r="B109" s="38" t="s">
        <v>335</v>
      </c>
      <c r="C109" s="38" t="s">
        <v>335</v>
      </c>
      <c r="D109" s="41" t="str">
        <f t="shared" si="1"/>
        <v>IQ - Iraq</v>
      </c>
    </row>
    <row r="110" spans="1:4" ht="28.9" customHeight="1">
      <c r="A110" s="37" t="s">
        <v>336</v>
      </c>
      <c r="B110" s="38" t="s">
        <v>337</v>
      </c>
      <c r="C110" s="38" t="s">
        <v>337</v>
      </c>
      <c r="D110" s="41" t="str">
        <f t="shared" si="1"/>
        <v>IR - Iran</v>
      </c>
    </row>
    <row r="111" spans="1:4" ht="17.100000000000001" customHeight="1">
      <c r="A111" s="37" t="s">
        <v>338</v>
      </c>
      <c r="B111" s="38" t="s">
        <v>339</v>
      </c>
      <c r="C111" s="38" t="s">
        <v>340</v>
      </c>
      <c r="D111" s="41" t="str">
        <f t="shared" si="1"/>
        <v>IS - Islande / Iceland</v>
      </c>
    </row>
    <row r="112" spans="1:4" ht="17.100000000000001" customHeight="1">
      <c r="A112" s="37" t="s">
        <v>341</v>
      </c>
      <c r="B112" s="38" t="s">
        <v>342</v>
      </c>
      <c r="C112" s="38" t="s">
        <v>343</v>
      </c>
      <c r="D112" s="41" t="str">
        <f t="shared" si="1"/>
        <v>IT - Italie / Italy</v>
      </c>
    </row>
    <row r="113" spans="1:4" ht="17.100000000000001" customHeight="1">
      <c r="A113" s="37" t="s">
        <v>344</v>
      </c>
      <c r="B113" s="38" t="s">
        <v>345</v>
      </c>
      <c r="C113" s="38" t="s">
        <v>345</v>
      </c>
      <c r="D113" s="41" t="str">
        <f t="shared" si="1"/>
        <v>JE - Jersey</v>
      </c>
    </row>
    <row r="114" spans="1:4" ht="17.100000000000001" customHeight="1">
      <c r="A114" s="37" t="s">
        <v>346</v>
      </c>
      <c r="B114" s="38" t="s">
        <v>347</v>
      </c>
      <c r="C114" s="38" t="s">
        <v>348</v>
      </c>
      <c r="D114" s="41" t="str">
        <f t="shared" si="1"/>
        <v>JM - Jamaïque / Jamaica</v>
      </c>
    </row>
    <row r="115" spans="1:4" ht="17.100000000000001" customHeight="1">
      <c r="A115" s="37" t="s">
        <v>349</v>
      </c>
      <c r="B115" s="38" t="s">
        <v>350</v>
      </c>
      <c r="C115" s="38" t="s">
        <v>351</v>
      </c>
      <c r="D115" s="41" t="str">
        <f t="shared" si="1"/>
        <v>JO - Jordanie / Jordan</v>
      </c>
    </row>
    <row r="116" spans="1:4" ht="17.100000000000001" customHeight="1">
      <c r="A116" s="37" t="s">
        <v>352</v>
      </c>
      <c r="B116" s="38" t="s">
        <v>353</v>
      </c>
      <c r="C116" s="38" t="s">
        <v>354</v>
      </c>
      <c r="D116" s="41" t="str">
        <f t="shared" si="1"/>
        <v>JP - Japon / Japan</v>
      </c>
    </row>
    <row r="117" spans="1:4" ht="17.100000000000001" customHeight="1">
      <c r="A117" s="37" t="s">
        <v>355</v>
      </c>
      <c r="B117" s="38" t="s">
        <v>356</v>
      </c>
      <c r="C117" s="38" t="s">
        <v>356</v>
      </c>
      <c r="D117" s="41" t="str">
        <f t="shared" si="1"/>
        <v>KE - Kenya</v>
      </c>
    </row>
    <row r="118" spans="1:4" ht="17.100000000000001" customHeight="1">
      <c r="A118" s="37" t="s">
        <v>357</v>
      </c>
      <c r="B118" s="38" t="s">
        <v>358</v>
      </c>
      <c r="C118" s="38" t="s">
        <v>359</v>
      </c>
      <c r="D118" s="41" t="str">
        <f t="shared" si="1"/>
        <v>KG - Kirghizistan / Kyrgyzstan</v>
      </c>
    </row>
    <row r="119" spans="1:4" ht="17.100000000000001" customHeight="1">
      <c r="A119" s="37" t="s">
        <v>360</v>
      </c>
      <c r="B119" s="38" t="s">
        <v>361</v>
      </c>
      <c r="C119" s="38" t="s">
        <v>362</v>
      </c>
      <c r="D119" s="41" t="str">
        <f t="shared" si="1"/>
        <v>KH - Cambodge / Cambodia</v>
      </c>
    </row>
    <row r="120" spans="1:4" ht="17.100000000000001" customHeight="1">
      <c r="A120" s="37" t="s">
        <v>363</v>
      </c>
      <c r="B120" s="38" t="s">
        <v>364</v>
      </c>
      <c r="C120" s="38" t="s">
        <v>364</v>
      </c>
      <c r="D120" s="41" t="str">
        <f t="shared" si="1"/>
        <v>KI - Kiribati</v>
      </c>
    </row>
    <row r="121" spans="1:4" ht="17.100000000000001" customHeight="1">
      <c r="A121" s="37" t="s">
        <v>365</v>
      </c>
      <c r="B121" s="38" t="s">
        <v>366</v>
      </c>
      <c r="C121" s="38" t="s">
        <v>367</v>
      </c>
      <c r="D121" s="41" t="str">
        <f t="shared" si="1"/>
        <v>KM - Comores / Comoros</v>
      </c>
    </row>
    <row r="122" spans="1:4" ht="28.9" customHeight="1">
      <c r="A122" s="37" t="s">
        <v>368</v>
      </c>
      <c r="B122" s="38" t="s">
        <v>369</v>
      </c>
      <c r="C122" s="38" t="s">
        <v>370</v>
      </c>
      <c r="D122" s="41" t="str">
        <f t="shared" si="1"/>
        <v>KN - Saint-Kitts-et-Nevis / Saint Kitts and Nevis</v>
      </c>
    </row>
    <row r="123" spans="1:4" ht="41.45" customHeight="1">
      <c r="A123" s="37" t="s">
        <v>371</v>
      </c>
      <c r="B123" s="38" t="s">
        <v>372</v>
      </c>
      <c r="C123" s="38" t="s">
        <v>373</v>
      </c>
      <c r="D123" s="41" t="str">
        <f t="shared" si="1"/>
        <v>KP - Corée du Nord / North Korea</v>
      </c>
    </row>
    <row r="124" spans="1:4" ht="28.9" customHeight="1">
      <c r="A124" s="37" t="s">
        <v>374</v>
      </c>
      <c r="B124" s="38" t="s">
        <v>375</v>
      </c>
      <c r="C124" s="38" t="s">
        <v>376</v>
      </c>
      <c r="D124" s="42" t="str">
        <f t="shared" si="1"/>
        <v>KR - Corée du Sud / South Korea</v>
      </c>
    </row>
    <row r="125" spans="1:4" ht="17.100000000000001" customHeight="1">
      <c r="A125" s="37" t="s">
        <v>377</v>
      </c>
      <c r="B125" s="38" t="s">
        <v>378</v>
      </c>
      <c r="C125" s="38" t="s">
        <v>379</v>
      </c>
      <c r="D125" s="41" t="str">
        <f t="shared" si="1"/>
        <v>KW - Koweït / Kuwait</v>
      </c>
    </row>
    <row r="126" spans="1:4" ht="17.100000000000001" customHeight="1">
      <c r="A126" s="37" t="s">
        <v>380</v>
      </c>
      <c r="B126" s="38" t="s">
        <v>381</v>
      </c>
      <c r="C126" s="38" t="s">
        <v>382</v>
      </c>
      <c r="D126" s="41" t="str">
        <f t="shared" si="1"/>
        <v>KY - Îles Caïmans / Cayman Islands</v>
      </c>
    </row>
    <row r="127" spans="1:4" ht="17.100000000000001" customHeight="1">
      <c r="A127" s="37" t="s">
        <v>383</v>
      </c>
      <c r="B127" s="38" t="s">
        <v>384</v>
      </c>
      <c r="C127" s="38" t="s">
        <v>384</v>
      </c>
      <c r="D127" s="41" t="str">
        <f t="shared" si="1"/>
        <v>KZ - Kazakhstan</v>
      </c>
    </row>
    <row r="128" spans="1:4" ht="28.9" customHeight="1">
      <c r="A128" s="37" t="s">
        <v>385</v>
      </c>
      <c r="B128" s="38" t="s">
        <v>386</v>
      </c>
      <c r="C128" s="38" t="s">
        <v>386</v>
      </c>
      <c r="D128" s="41" t="str">
        <f t="shared" si="1"/>
        <v>LA - Laos</v>
      </c>
    </row>
    <row r="129" spans="1:4" ht="17.100000000000001" customHeight="1">
      <c r="A129" s="37" t="s">
        <v>387</v>
      </c>
      <c r="B129" s="38" t="s">
        <v>388</v>
      </c>
      <c r="C129" s="38" t="s">
        <v>389</v>
      </c>
      <c r="D129" s="41" t="str">
        <f t="shared" si="1"/>
        <v>LB - Liban / Lebanon</v>
      </c>
    </row>
    <row r="130" spans="1:4" ht="17.100000000000001" customHeight="1">
      <c r="A130" s="37" t="s">
        <v>390</v>
      </c>
      <c r="B130" s="38" t="s">
        <v>391</v>
      </c>
      <c r="C130" s="38" t="s">
        <v>392</v>
      </c>
      <c r="D130" s="41" t="str">
        <f t="shared" si="1"/>
        <v>LC - Sainte-Lucie / Saint Lucia</v>
      </c>
    </row>
    <row r="131" spans="1:4" ht="17.100000000000001" customHeight="1">
      <c r="A131" s="37" t="s">
        <v>393</v>
      </c>
      <c r="B131" s="38" t="s">
        <v>394</v>
      </c>
      <c r="C131" s="38" t="s">
        <v>394</v>
      </c>
      <c r="D131" s="41" t="str">
        <f t="shared" ref="D131:D194" si="2">IF(EXACT(B131,C131),CONCATENATE(A131," - ",B131),CONCATENATE(A131," - ",B131," / ",C131))</f>
        <v>LI - Liechtenstein</v>
      </c>
    </row>
    <row r="132" spans="1:4" ht="17.100000000000001" customHeight="1">
      <c r="A132" s="37" t="s">
        <v>395</v>
      </c>
      <c r="B132" s="38" t="s">
        <v>396</v>
      </c>
      <c r="C132" s="38" t="s">
        <v>396</v>
      </c>
      <c r="D132" s="41" t="str">
        <f t="shared" si="2"/>
        <v>LK - Sri Lanka</v>
      </c>
    </row>
    <row r="133" spans="1:4" ht="17.100000000000001" customHeight="1">
      <c r="A133" s="37" t="s">
        <v>397</v>
      </c>
      <c r="B133" s="38" t="s">
        <v>398</v>
      </c>
      <c r="C133" s="38" t="s">
        <v>399</v>
      </c>
      <c r="D133" s="41" t="str">
        <f t="shared" si="2"/>
        <v>LR - Libéria / Liberia</v>
      </c>
    </row>
    <row r="134" spans="1:4" ht="17.100000000000001" customHeight="1">
      <c r="A134" s="37" t="s">
        <v>400</v>
      </c>
      <c r="B134" s="38" t="s">
        <v>401</v>
      </c>
      <c r="C134" s="38" t="s">
        <v>401</v>
      </c>
      <c r="D134" s="41" t="str">
        <f t="shared" si="2"/>
        <v>LS - Lesotho</v>
      </c>
    </row>
    <row r="135" spans="1:4" ht="17.100000000000001" customHeight="1">
      <c r="A135" s="37" t="s">
        <v>402</v>
      </c>
      <c r="B135" s="38" t="s">
        <v>403</v>
      </c>
      <c r="C135" s="38" t="s">
        <v>404</v>
      </c>
      <c r="D135" s="41" t="str">
        <f t="shared" si="2"/>
        <v>LT - Lituanie / Lithuania</v>
      </c>
    </row>
    <row r="136" spans="1:4" ht="17.100000000000001" customHeight="1">
      <c r="A136" s="37" t="s">
        <v>405</v>
      </c>
      <c r="B136" s="38" t="s">
        <v>406</v>
      </c>
      <c r="C136" s="38" t="s">
        <v>406</v>
      </c>
      <c r="D136" s="41" t="str">
        <f t="shared" si="2"/>
        <v>LU - Luxembourg</v>
      </c>
    </row>
    <row r="137" spans="1:4" ht="17.100000000000001" customHeight="1">
      <c r="A137" s="37" t="s">
        <v>407</v>
      </c>
      <c r="B137" s="38" t="s">
        <v>408</v>
      </c>
      <c r="C137" s="38" t="s">
        <v>409</v>
      </c>
      <c r="D137" s="41" t="str">
        <f t="shared" si="2"/>
        <v>LV - Lettonie / Latvia</v>
      </c>
    </row>
    <row r="138" spans="1:4" ht="17.100000000000001" customHeight="1">
      <c r="A138" s="37" t="s">
        <v>410</v>
      </c>
      <c r="B138" s="38" t="s">
        <v>411</v>
      </c>
      <c r="C138" s="38" t="s">
        <v>412</v>
      </c>
      <c r="D138" s="41" t="str">
        <f t="shared" si="2"/>
        <v>LY - Libye / Libya</v>
      </c>
    </row>
    <row r="139" spans="1:4" ht="17.100000000000001" customHeight="1">
      <c r="A139" s="37" t="s">
        <v>413</v>
      </c>
      <c r="B139" s="38" t="s">
        <v>414</v>
      </c>
      <c r="C139" s="38" t="s">
        <v>415</v>
      </c>
      <c r="D139" s="41" t="str">
        <f t="shared" si="2"/>
        <v>MA - Maroc / Morocco</v>
      </c>
    </row>
    <row r="140" spans="1:4" ht="17.100000000000001" customHeight="1">
      <c r="A140" s="37" t="s">
        <v>416</v>
      </c>
      <c r="B140" s="38" t="s">
        <v>417</v>
      </c>
      <c r="C140" s="38" t="s">
        <v>417</v>
      </c>
      <c r="D140" s="41" t="str">
        <f t="shared" si="2"/>
        <v>MC - Monaco</v>
      </c>
    </row>
    <row r="141" spans="1:4" ht="28.9" customHeight="1">
      <c r="A141" s="37" t="s">
        <v>418</v>
      </c>
      <c r="B141" s="38" t="s">
        <v>419</v>
      </c>
      <c r="C141" s="38" t="s">
        <v>419</v>
      </c>
      <c r="D141" s="41" t="str">
        <f t="shared" si="2"/>
        <v>MD - Moldova</v>
      </c>
    </row>
    <row r="142" spans="1:4" ht="17.100000000000001" customHeight="1">
      <c r="A142" s="37" t="s">
        <v>420</v>
      </c>
      <c r="B142" s="38" t="s">
        <v>421</v>
      </c>
      <c r="C142" s="38" t="s">
        <v>422</v>
      </c>
      <c r="D142" s="41" t="str">
        <f t="shared" si="2"/>
        <v>ME - Monténégro / Montenegro</v>
      </c>
    </row>
    <row r="143" spans="1:4" ht="28.9" customHeight="1">
      <c r="A143" s="37" t="s">
        <v>423</v>
      </c>
      <c r="B143" s="38" t="s">
        <v>424</v>
      </c>
      <c r="C143" s="38" t="s">
        <v>425</v>
      </c>
      <c r="D143" s="41" t="str">
        <f t="shared" si="2"/>
        <v>MF - Saint-Martin (partie française) / Saint Martin (French part)</v>
      </c>
    </row>
    <row r="144" spans="1:4" ht="17.100000000000001" customHeight="1">
      <c r="A144" s="37" t="s">
        <v>426</v>
      </c>
      <c r="B144" s="38" t="s">
        <v>427</v>
      </c>
      <c r="C144" s="38" t="s">
        <v>427</v>
      </c>
      <c r="D144" s="41" t="str">
        <f t="shared" si="2"/>
        <v>MG - Madagascar</v>
      </c>
    </row>
    <row r="145" spans="1:4" ht="17.100000000000001" customHeight="1">
      <c r="A145" s="37" t="s">
        <v>428</v>
      </c>
      <c r="B145" s="38" t="s">
        <v>429</v>
      </c>
      <c r="C145" s="38" t="s">
        <v>430</v>
      </c>
      <c r="D145" s="41" t="str">
        <f t="shared" si="2"/>
        <v>MH - Îles Marshall / Marshall Islands</v>
      </c>
    </row>
    <row r="146" spans="1:4" ht="41.45" customHeight="1">
      <c r="A146" s="43" t="s">
        <v>431</v>
      </c>
      <c r="B146" s="44" t="s">
        <v>432</v>
      </c>
      <c r="C146" s="44" t="s">
        <v>433</v>
      </c>
      <c r="D146" s="45" t="str">
        <f t="shared" si="2"/>
        <v>MK - Macédoine (ERYDM) / Macedonia (FYROM)</v>
      </c>
    </row>
    <row r="147" spans="1:4" ht="17.100000000000001" customHeight="1">
      <c r="A147" s="37" t="s">
        <v>434</v>
      </c>
      <c r="B147" s="38" t="s">
        <v>435</v>
      </c>
      <c r="C147" s="38" t="s">
        <v>435</v>
      </c>
      <c r="D147" s="41" t="str">
        <f t="shared" si="2"/>
        <v>ML - Mali</v>
      </c>
    </row>
    <row r="148" spans="1:4" ht="17.100000000000001" customHeight="1">
      <c r="A148" s="37" t="s">
        <v>436</v>
      </c>
      <c r="B148" s="38" t="s">
        <v>437</v>
      </c>
      <c r="C148" s="38" t="s">
        <v>437</v>
      </c>
      <c r="D148" s="41" t="str">
        <f t="shared" si="2"/>
        <v>MM - Myanmar</v>
      </c>
    </row>
    <row r="149" spans="1:4" ht="17.100000000000001" customHeight="1">
      <c r="A149" s="37" t="s">
        <v>438</v>
      </c>
      <c r="B149" s="38" t="s">
        <v>439</v>
      </c>
      <c r="C149" s="38" t="s">
        <v>440</v>
      </c>
      <c r="D149" s="41" t="str">
        <f t="shared" si="2"/>
        <v>MN - Mongolie / Mongolia</v>
      </c>
    </row>
    <row r="150" spans="1:4" ht="17.100000000000001" customHeight="1">
      <c r="A150" s="37" t="s">
        <v>441</v>
      </c>
      <c r="B150" s="38" t="s">
        <v>442</v>
      </c>
      <c r="C150" s="38" t="s">
        <v>442</v>
      </c>
      <c r="D150" s="41" t="str">
        <f t="shared" si="2"/>
        <v>MO - Macao</v>
      </c>
    </row>
    <row r="151" spans="1:4" ht="28.9" customHeight="1">
      <c r="A151" s="37" t="s">
        <v>443</v>
      </c>
      <c r="B151" s="38" t="s">
        <v>444</v>
      </c>
      <c r="C151" s="38" t="s">
        <v>445</v>
      </c>
      <c r="D151" s="41" t="str">
        <f t="shared" si="2"/>
        <v>MP - Îles Mariannes du Nord / Northern Mariana Islands</v>
      </c>
    </row>
    <row r="152" spans="1:4" ht="17.100000000000001" customHeight="1">
      <c r="A152" s="37" t="s">
        <v>446</v>
      </c>
      <c r="B152" s="38" t="s">
        <v>447</v>
      </c>
      <c r="C152" s="38" t="s">
        <v>447</v>
      </c>
      <c r="D152" s="41" t="str">
        <f t="shared" si="2"/>
        <v>MQ - Martinique</v>
      </c>
    </row>
    <row r="153" spans="1:4" ht="17.100000000000001" customHeight="1">
      <c r="A153" s="37" t="s">
        <v>448</v>
      </c>
      <c r="B153" s="38" t="s">
        <v>449</v>
      </c>
      <c r="C153" s="38" t="s">
        <v>450</v>
      </c>
      <c r="D153" s="41" t="str">
        <f t="shared" si="2"/>
        <v>MR - Mauritanie / Mauritania</v>
      </c>
    </row>
    <row r="154" spans="1:4" ht="17.100000000000001" customHeight="1">
      <c r="A154" s="37" t="s">
        <v>451</v>
      </c>
      <c r="B154" s="38" t="s">
        <v>452</v>
      </c>
      <c r="C154" s="38" t="s">
        <v>452</v>
      </c>
      <c r="D154" s="41" t="str">
        <f t="shared" si="2"/>
        <v>MS - Montserrat</v>
      </c>
    </row>
    <row r="155" spans="1:4" ht="17.100000000000001" customHeight="1">
      <c r="A155" s="37" t="s">
        <v>453</v>
      </c>
      <c r="B155" s="38" t="s">
        <v>454</v>
      </c>
      <c r="C155" s="38" t="s">
        <v>455</v>
      </c>
      <c r="D155" s="41" t="str">
        <f t="shared" si="2"/>
        <v>MT - Malte / Malta</v>
      </c>
    </row>
    <row r="156" spans="1:4" ht="17.100000000000001" customHeight="1">
      <c r="A156" s="37" t="s">
        <v>456</v>
      </c>
      <c r="B156" s="38" t="s">
        <v>457</v>
      </c>
      <c r="C156" s="38" t="s">
        <v>458</v>
      </c>
      <c r="D156" s="41" t="str">
        <f t="shared" si="2"/>
        <v>MU - Maurice / Mauritius</v>
      </c>
    </row>
    <row r="157" spans="1:4" ht="17.100000000000001" customHeight="1">
      <c r="A157" s="37" t="s">
        <v>459</v>
      </c>
      <c r="B157" s="38" t="s">
        <v>460</v>
      </c>
      <c r="C157" s="38" t="s">
        <v>460</v>
      </c>
      <c r="D157" s="41" t="str">
        <f t="shared" si="2"/>
        <v>MV - Maldives</v>
      </c>
    </row>
    <row r="158" spans="1:4" ht="17.100000000000001" customHeight="1">
      <c r="A158" s="37" t="s">
        <v>461</v>
      </c>
      <c r="B158" s="38" t="s">
        <v>462</v>
      </c>
      <c r="C158" s="38" t="s">
        <v>462</v>
      </c>
      <c r="D158" s="41" t="str">
        <f t="shared" si="2"/>
        <v>MW - Malawi</v>
      </c>
    </row>
    <row r="159" spans="1:4" ht="17.100000000000001" customHeight="1">
      <c r="A159" s="37" t="s">
        <v>463</v>
      </c>
      <c r="B159" s="38" t="s">
        <v>464</v>
      </c>
      <c r="C159" s="38" t="s">
        <v>465</v>
      </c>
      <c r="D159" s="41" t="str">
        <f t="shared" si="2"/>
        <v>MX - Mexique / Mexico</v>
      </c>
    </row>
    <row r="160" spans="1:4" ht="17.100000000000001" customHeight="1">
      <c r="A160" s="37" t="s">
        <v>466</v>
      </c>
      <c r="B160" s="38" t="s">
        <v>467</v>
      </c>
      <c r="C160" s="38" t="s">
        <v>468</v>
      </c>
      <c r="D160" s="41" t="str">
        <f t="shared" si="2"/>
        <v>MY - Malaisie / Malaysia</v>
      </c>
    </row>
    <row r="161" spans="1:4" ht="17.100000000000001" customHeight="1">
      <c r="A161" s="37" t="s">
        <v>469</v>
      </c>
      <c r="B161" s="38" t="s">
        <v>470</v>
      </c>
      <c r="C161" s="38" t="s">
        <v>470</v>
      </c>
      <c r="D161" s="41" t="str">
        <f t="shared" si="2"/>
        <v>MZ - Mozambique</v>
      </c>
    </row>
    <row r="162" spans="1:4" ht="17.100000000000001" customHeight="1">
      <c r="A162" s="37" t="s">
        <v>471</v>
      </c>
      <c r="B162" s="38" t="s">
        <v>472</v>
      </c>
      <c r="C162" s="38" t="s">
        <v>473</v>
      </c>
      <c r="D162" s="41" t="str">
        <f t="shared" si="2"/>
        <v>NA - Namibie / Namibia</v>
      </c>
    </row>
    <row r="163" spans="1:4" ht="17.100000000000001" customHeight="1">
      <c r="A163" s="37" t="s">
        <v>474</v>
      </c>
      <c r="B163" s="38" t="s">
        <v>475</v>
      </c>
      <c r="C163" s="38" t="s">
        <v>476</v>
      </c>
      <c r="D163" s="41" t="str">
        <f t="shared" si="2"/>
        <v>NC - Nouvelle-Calédonie / New Caledonia</v>
      </c>
    </row>
    <row r="164" spans="1:4" ht="17.100000000000001" customHeight="1">
      <c r="A164" s="37" t="s">
        <v>477</v>
      </c>
      <c r="B164" s="38" t="s">
        <v>478</v>
      </c>
      <c r="C164" s="38" t="s">
        <v>478</v>
      </c>
      <c r="D164" s="41" t="str">
        <f t="shared" si="2"/>
        <v>NE - Niger</v>
      </c>
    </row>
    <row r="165" spans="1:4" ht="17.100000000000001" customHeight="1">
      <c r="A165" s="37" t="s">
        <v>479</v>
      </c>
      <c r="B165" s="38" t="s">
        <v>480</v>
      </c>
      <c r="C165" s="38" t="s">
        <v>481</v>
      </c>
      <c r="D165" s="41" t="str">
        <f t="shared" si="2"/>
        <v>NF - Île Norfolk / Norfolk Island</v>
      </c>
    </row>
    <row r="166" spans="1:4" ht="17.100000000000001" customHeight="1">
      <c r="A166" s="37" t="s">
        <v>482</v>
      </c>
      <c r="B166" s="38" t="s">
        <v>483</v>
      </c>
      <c r="C166" s="38" t="s">
        <v>484</v>
      </c>
      <c r="D166" s="41" t="str">
        <f t="shared" si="2"/>
        <v>NG - Nigéria / Nigeria</v>
      </c>
    </row>
    <row r="167" spans="1:4" ht="17.100000000000001" customHeight="1">
      <c r="A167" s="37" t="s">
        <v>485</v>
      </c>
      <c r="B167" s="38" t="s">
        <v>486</v>
      </c>
      <c r="C167" s="38" t="s">
        <v>486</v>
      </c>
      <c r="D167" s="41" t="str">
        <f t="shared" si="2"/>
        <v>NI - Nicaragua</v>
      </c>
    </row>
    <row r="168" spans="1:4" ht="17.100000000000001" customHeight="1">
      <c r="A168" s="37" t="s">
        <v>487</v>
      </c>
      <c r="B168" s="38" t="s">
        <v>488</v>
      </c>
      <c r="C168" s="38" t="s">
        <v>489</v>
      </c>
      <c r="D168" s="41" t="str">
        <f t="shared" si="2"/>
        <v>NL - Pays-Bas / Netherlands</v>
      </c>
    </row>
    <row r="169" spans="1:4" ht="17.100000000000001" customHeight="1">
      <c r="A169" s="37" t="s">
        <v>490</v>
      </c>
      <c r="B169" s="38" t="s">
        <v>491</v>
      </c>
      <c r="C169" s="38" t="s">
        <v>492</v>
      </c>
      <c r="D169" s="41" t="str">
        <f t="shared" si="2"/>
        <v>NO - Norvège / Norway</v>
      </c>
    </row>
    <row r="170" spans="1:4" ht="17.100000000000001" customHeight="1">
      <c r="A170" s="37" t="s">
        <v>493</v>
      </c>
      <c r="B170" s="38" t="s">
        <v>494</v>
      </c>
      <c r="C170" s="38" t="s">
        <v>495</v>
      </c>
      <c r="D170" s="41" t="str">
        <f t="shared" si="2"/>
        <v>NP - Népal / Nepal</v>
      </c>
    </row>
    <row r="171" spans="1:4" ht="17.100000000000001" customHeight="1">
      <c r="A171" s="37" t="s">
        <v>496</v>
      </c>
      <c r="B171" s="38" t="s">
        <v>497</v>
      </c>
      <c r="C171" s="38" t="s">
        <v>497</v>
      </c>
      <c r="D171" s="41" t="str">
        <f t="shared" si="2"/>
        <v>NR - Nauru</v>
      </c>
    </row>
    <row r="172" spans="1:4" ht="17.100000000000001" customHeight="1">
      <c r="A172" s="37" t="s">
        <v>498</v>
      </c>
      <c r="B172" s="38" t="s">
        <v>499</v>
      </c>
      <c r="C172" s="38" t="s">
        <v>499</v>
      </c>
      <c r="D172" s="41" t="str">
        <f t="shared" si="2"/>
        <v>NU - Niue</v>
      </c>
    </row>
    <row r="173" spans="1:4" ht="17.100000000000001" customHeight="1">
      <c r="A173" s="37" t="s">
        <v>500</v>
      </c>
      <c r="B173" s="38" t="s">
        <v>501</v>
      </c>
      <c r="C173" s="38" t="s">
        <v>502</v>
      </c>
      <c r="D173" s="41" t="str">
        <f t="shared" si="2"/>
        <v>NZ - Nouvelle-Zélande / New Zealand</v>
      </c>
    </row>
    <row r="174" spans="1:4" ht="17.100000000000001" customHeight="1">
      <c r="A174" s="37" t="s">
        <v>503</v>
      </c>
      <c r="B174" s="38" t="s">
        <v>504</v>
      </c>
      <c r="C174" s="38" t="s">
        <v>504</v>
      </c>
      <c r="D174" s="41" t="str">
        <f t="shared" si="2"/>
        <v>OM - Oman</v>
      </c>
    </row>
    <row r="175" spans="1:4" ht="17.100000000000001" customHeight="1">
      <c r="A175" s="37" t="s">
        <v>505</v>
      </c>
      <c r="B175" s="38" t="s">
        <v>506</v>
      </c>
      <c r="C175" s="38" t="s">
        <v>506</v>
      </c>
      <c r="D175" s="41" t="str">
        <f t="shared" si="2"/>
        <v>PA - Panama</v>
      </c>
    </row>
    <row r="176" spans="1:4" ht="17.100000000000001" customHeight="1">
      <c r="A176" s="37" t="s">
        <v>507</v>
      </c>
      <c r="B176" s="38" t="s">
        <v>508</v>
      </c>
      <c r="C176" s="38" t="s">
        <v>509</v>
      </c>
      <c r="D176" s="41" t="str">
        <f t="shared" si="2"/>
        <v>PE - Pérou / Peru</v>
      </c>
    </row>
    <row r="177" spans="1:4" ht="28.9" customHeight="1">
      <c r="A177" s="37" t="s">
        <v>510</v>
      </c>
      <c r="B177" s="38" t="s">
        <v>511</v>
      </c>
      <c r="C177" s="38" t="s">
        <v>512</v>
      </c>
      <c r="D177" s="41" t="str">
        <f t="shared" si="2"/>
        <v>PF - Polynésie française / French Polynesia</v>
      </c>
    </row>
    <row r="178" spans="1:4" ht="28.9" customHeight="1">
      <c r="A178" s="37" t="s">
        <v>513</v>
      </c>
      <c r="B178" s="38" t="s">
        <v>514</v>
      </c>
      <c r="C178" s="38" t="s">
        <v>515</v>
      </c>
      <c r="D178" s="41" t="str">
        <f t="shared" si="2"/>
        <v>PG - Papouasie-Nouvelle-Guinée / Papua New Guinea</v>
      </c>
    </row>
    <row r="179" spans="1:4" ht="17.100000000000001" customHeight="1">
      <c r="A179" s="37" t="s">
        <v>516</v>
      </c>
      <c r="B179" s="38" t="s">
        <v>517</v>
      </c>
      <c r="C179" s="38" t="s">
        <v>517</v>
      </c>
      <c r="D179" s="41" t="str">
        <f t="shared" si="2"/>
        <v>PH - Philippines</v>
      </c>
    </row>
    <row r="180" spans="1:4" ht="17.100000000000001" customHeight="1">
      <c r="A180" s="37" t="s">
        <v>518</v>
      </c>
      <c r="B180" s="38" t="s">
        <v>519</v>
      </c>
      <c r="C180" s="38" t="s">
        <v>519</v>
      </c>
      <c r="D180" s="41" t="str">
        <f t="shared" si="2"/>
        <v>PK - Pakistan</v>
      </c>
    </row>
    <row r="181" spans="1:4" ht="17.100000000000001" customHeight="1">
      <c r="A181" s="37" t="s">
        <v>520</v>
      </c>
      <c r="B181" s="38" t="s">
        <v>521</v>
      </c>
      <c r="C181" s="38" t="s">
        <v>522</v>
      </c>
      <c r="D181" s="41" t="str">
        <f t="shared" si="2"/>
        <v>PL - Pologne / Poland</v>
      </c>
    </row>
    <row r="182" spans="1:4" ht="28.9" customHeight="1">
      <c r="A182" s="37" t="s">
        <v>523</v>
      </c>
      <c r="B182" s="38" t="s">
        <v>524</v>
      </c>
      <c r="C182" s="38" t="s">
        <v>525</v>
      </c>
      <c r="D182" s="41" t="str">
        <f t="shared" si="2"/>
        <v>PM - Saint-Pierre-et-Miquelon / Saint Pierre and Miquelon</v>
      </c>
    </row>
    <row r="183" spans="1:4" ht="17.100000000000001" customHeight="1">
      <c r="A183" s="37" t="s">
        <v>526</v>
      </c>
      <c r="B183" s="38" t="s">
        <v>527</v>
      </c>
      <c r="C183" s="38" t="s">
        <v>527</v>
      </c>
      <c r="D183" s="41" t="str">
        <f t="shared" si="2"/>
        <v>PN - Pitcairn</v>
      </c>
    </row>
    <row r="184" spans="1:4" ht="17.100000000000001" customHeight="1">
      <c r="A184" s="37" t="s">
        <v>528</v>
      </c>
      <c r="B184" s="38" t="s">
        <v>529</v>
      </c>
      <c r="C184" s="38" t="s">
        <v>530</v>
      </c>
      <c r="D184" s="41" t="str">
        <f t="shared" si="2"/>
        <v>PR - Porto Rico / Puerto Rico</v>
      </c>
    </row>
    <row r="185" spans="1:4" ht="28.9" customHeight="1">
      <c r="A185" s="37" t="s">
        <v>531</v>
      </c>
      <c r="B185" s="38" t="s">
        <v>532</v>
      </c>
      <c r="C185" s="38" t="s">
        <v>533</v>
      </c>
      <c r="D185" s="41" t="str">
        <f t="shared" si="2"/>
        <v>PS - Territoire palestinien occupé / Occupied Palestinian Territory</v>
      </c>
    </row>
    <row r="186" spans="1:4" ht="17.100000000000001" customHeight="1">
      <c r="A186" s="37" t="s">
        <v>534</v>
      </c>
      <c r="B186" s="38" t="s">
        <v>535</v>
      </c>
      <c r="C186" s="38" t="s">
        <v>535</v>
      </c>
      <c r="D186" s="41" t="str">
        <f t="shared" si="2"/>
        <v>PT - Portugal</v>
      </c>
    </row>
    <row r="187" spans="1:4" ht="17.100000000000001" customHeight="1">
      <c r="A187" s="37" t="s">
        <v>536</v>
      </c>
      <c r="B187" s="38" t="s">
        <v>537</v>
      </c>
      <c r="C187" s="38" t="s">
        <v>538</v>
      </c>
      <c r="D187" s="41" t="str">
        <f t="shared" si="2"/>
        <v>PW - Palaos / Palau</v>
      </c>
    </row>
    <row r="188" spans="1:4" ht="17.100000000000001" customHeight="1">
      <c r="A188" s="37" t="s">
        <v>539</v>
      </c>
      <c r="B188" s="38" t="s">
        <v>540</v>
      </c>
      <c r="C188" s="38" t="s">
        <v>540</v>
      </c>
      <c r="D188" s="41" t="str">
        <f t="shared" si="2"/>
        <v>PY - Paraguay</v>
      </c>
    </row>
    <row r="189" spans="1:4" ht="17.100000000000001" customHeight="1">
      <c r="A189" s="37" t="s">
        <v>541</v>
      </c>
      <c r="B189" s="38" t="s">
        <v>542</v>
      </c>
      <c r="C189" s="38" t="s">
        <v>542</v>
      </c>
      <c r="D189" s="41" t="str">
        <f t="shared" si="2"/>
        <v>QA - Qatar</v>
      </c>
    </row>
    <row r="190" spans="1:4" ht="17.100000000000001" customHeight="1">
      <c r="A190" s="37" t="s">
        <v>543</v>
      </c>
      <c r="B190" s="38" t="s">
        <v>544</v>
      </c>
      <c r="C190" s="38" t="s">
        <v>544</v>
      </c>
      <c r="D190" s="41" t="str">
        <f t="shared" si="2"/>
        <v>RE - Réunion</v>
      </c>
    </row>
    <row r="191" spans="1:4" ht="17.100000000000001" customHeight="1">
      <c r="A191" s="37" t="s">
        <v>545</v>
      </c>
      <c r="B191" s="38" t="s">
        <v>546</v>
      </c>
      <c r="C191" s="38" t="s">
        <v>547</v>
      </c>
      <c r="D191" s="41" t="str">
        <f t="shared" si="2"/>
        <v>RO - Roumanie / Romania</v>
      </c>
    </row>
    <row r="192" spans="1:4" ht="17.100000000000001" customHeight="1">
      <c r="A192" s="37" t="s">
        <v>548</v>
      </c>
      <c r="B192" s="38" t="s">
        <v>549</v>
      </c>
      <c r="C192" s="38" t="s">
        <v>550</v>
      </c>
      <c r="D192" s="41" t="str">
        <f t="shared" si="2"/>
        <v>RS - Serbie / Serbia</v>
      </c>
    </row>
    <row r="193" spans="1:4" ht="28.9" customHeight="1">
      <c r="A193" s="37" t="s">
        <v>551</v>
      </c>
      <c r="B193" s="38" t="s">
        <v>552</v>
      </c>
      <c r="C193" s="38" t="s">
        <v>553</v>
      </c>
      <c r="D193" s="41" t="str">
        <f t="shared" si="2"/>
        <v>RU - Russie / Russia</v>
      </c>
    </row>
    <row r="194" spans="1:4" ht="17.100000000000001" customHeight="1">
      <c r="A194" s="37" t="s">
        <v>554</v>
      </c>
      <c r="B194" s="38" t="s">
        <v>555</v>
      </c>
      <c r="C194" s="38" t="s">
        <v>555</v>
      </c>
      <c r="D194" s="41" t="str">
        <f t="shared" si="2"/>
        <v>RW - Rwanda</v>
      </c>
    </row>
    <row r="195" spans="1:4" ht="17.100000000000001" customHeight="1">
      <c r="A195" s="37" t="s">
        <v>556</v>
      </c>
      <c r="B195" s="38" t="s">
        <v>557</v>
      </c>
      <c r="C195" s="38" t="s">
        <v>558</v>
      </c>
      <c r="D195" s="41" t="str">
        <f t="shared" ref="D195:D252" si="3">IF(EXACT(B195,C195),CONCATENATE(A195," - ",B195),CONCATENATE(A195," - ",B195," / ",C195))</f>
        <v>SA - Arabie saoudite / Saudi Arabia</v>
      </c>
    </row>
    <row r="196" spans="1:4" ht="17.100000000000001" customHeight="1">
      <c r="A196" s="37" t="s">
        <v>559</v>
      </c>
      <c r="B196" s="38" t="s">
        <v>560</v>
      </c>
      <c r="C196" s="38" t="s">
        <v>561</v>
      </c>
      <c r="D196" s="41" t="str">
        <f t="shared" si="3"/>
        <v>SB - Îles Salomon / Solomon Islands</v>
      </c>
    </row>
    <row r="197" spans="1:4" ht="17.100000000000001" customHeight="1">
      <c r="A197" s="37" t="s">
        <v>562</v>
      </c>
      <c r="B197" s="38" t="s">
        <v>563</v>
      </c>
      <c r="C197" s="38" t="s">
        <v>563</v>
      </c>
      <c r="D197" s="41" t="str">
        <f t="shared" si="3"/>
        <v>SC - Seychelles</v>
      </c>
    </row>
    <row r="198" spans="1:4" ht="17.100000000000001" customHeight="1">
      <c r="A198" s="37" t="s">
        <v>564</v>
      </c>
      <c r="B198" s="38" t="s">
        <v>565</v>
      </c>
      <c r="C198" s="38" t="s">
        <v>566</v>
      </c>
      <c r="D198" s="41" t="str">
        <f t="shared" si="3"/>
        <v>SD - Soudan / Sudan</v>
      </c>
    </row>
    <row r="199" spans="1:4" ht="17.100000000000001" customHeight="1">
      <c r="A199" s="37" t="s">
        <v>567</v>
      </c>
      <c r="B199" s="38" t="s">
        <v>568</v>
      </c>
      <c r="C199" s="38" t="s">
        <v>569</v>
      </c>
      <c r="D199" s="41" t="str">
        <f t="shared" si="3"/>
        <v>SE - Suède / Sweden</v>
      </c>
    </row>
    <row r="200" spans="1:4" ht="17.100000000000001" customHeight="1">
      <c r="A200" s="37" t="s">
        <v>570</v>
      </c>
      <c r="B200" s="38" t="s">
        <v>571</v>
      </c>
      <c r="C200" s="38" t="s">
        <v>572</v>
      </c>
      <c r="D200" s="41" t="str">
        <f t="shared" si="3"/>
        <v>SG - Singapour / Singapore</v>
      </c>
    </row>
    <row r="201" spans="1:4" ht="41.45" customHeight="1">
      <c r="A201" s="37" t="s">
        <v>573</v>
      </c>
      <c r="B201" s="38" t="s">
        <v>574</v>
      </c>
      <c r="C201" s="38" t="s">
        <v>575</v>
      </c>
      <c r="D201" s="41" t="str">
        <f t="shared" si="3"/>
        <v>SH - Sainte-Hélène / Saint Helena</v>
      </c>
    </row>
    <row r="202" spans="1:4" ht="17.100000000000001" customHeight="1">
      <c r="A202" s="37" t="s">
        <v>576</v>
      </c>
      <c r="B202" s="38" t="s">
        <v>577</v>
      </c>
      <c r="C202" s="38" t="s">
        <v>578</v>
      </c>
      <c r="D202" s="41" t="str">
        <f t="shared" si="3"/>
        <v>SI - Slovénie / Slovenia</v>
      </c>
    </row>
    <row r="203" spans="1:4" ht="28.9" customHeight="1">
      <c r="A203" s="37" t="s">
        <v>579</v>
      </c>
      <c r="B203" s="38" t="s">
        <v>580</v>
      </c>
      <c r="C203" s="38" t="s">
        <v>581</v>
      </c>
      <c r="D203" s="41" t="str">
        <f t="shared" si="3"/>
        <v>SJ - Svalbard et Île Jan Mayen / Svalbard and Jan Mayen</v>
      </c>
    </row>
    <row r="204" spans="1:4" ht="17.100000000000001" customHeight="1">
      <c r="A204" s="37" t="s">
        <v>582</v>
      </c>
      <c r="B204" s="38" t="s">
        <v>583</v>
      </c>
      <c r="C204" s="38" t="s">
        <v>584</v>
      </c>
      <c r="D204" s="41" t="str">
        <f t="shared" si="3"/>
        <v>SK - Slovaquie / Slovakia</v>
      </c>
    </row>
    <row r="205" spans="1:4" ht="17.100000000000001" customHeight="1">
      <c r="A205" s="37" t="s">
        <v>585</v>
      </c>
      <c r="B205" s="38" t="s">
        <v>586</v>
      </c>
      <c r="C205" s="38" t="s">
        <v>586</v>
      </c>
      <c r="D205" s="41" t="str">
        <f t="shared" si="3"/>
        <v>SL - Sierra Leone</v>
      </c>
    </row>
    <row r="206" spans="1:4" ht="17.100000000000001" customHeight="1">
      <c r="A206" s="37" t="s">
        <v>587</v>
      </c>
      <c r="B206" s="38" t="s">
        <v>588</v>
      </c>
      <c r="C206" s="38" t="s">
        <v>589</v>
      </c>
      <c r="D206" s="41" t="str">
        <f t="shared" si="3"/>
        <v>SM - Saint-Marin / San Marino</v>
      </c>
    </row>
    <row r="207" spans="1:4" ht="17.100000000000001" customHeight="1">
      <c r="A207" s="37" t="s">
        <v>590</v>
      </c>
      <c r="B207" s="38" t="s">
        <v>591</v>
      </c>
      <c r="C207" s="38" t="s">
        <v>592</v>
      </c>
      <c r="D207" s="41" t="str">
        <f t="shared" si="3"/>
        <v>SN - Sénégal / Senegal</v>
      </c>
    </row>
    <row r="208" spans="1:4" ht="17.100000000000001" customHeight="1">
      <c r="A208" s="37" t="s">
        <v>593</v>
      </c>
      <c r="B208" s="38" t="s">
        <v>594</v>
      </c>
      <c r="C208" s="38" t="s">
        <v>595</v>
      </c>
      <c r="D208" s="41" t="str">
        <f t="shared" si="3"/>
        <v>SO - Somalie / Somalia</v>
      </c>
    </row>
    <row r="209" spans="1:4" ht="17.100000000000001" customHeight="1">
      <c r="A209" s="37" t="s">
        <v>596</v>
      </c>
      <c r="B209" s="38" t="s">
        <v>597</v>
      </c>
      <c r="C209" s="38" t="s">
        <v>597</v>
      </c>
      <c r="D209" s="41" t="str">
        <f t="shared" si="3"/>
        <v>SR - Suriname</v>
      </c>
    </row>
    <row r="210" spans="1:4" ht="17.100000000000001" customHeight="1">
      <c r="A210" s="37" t="s">
        <v>598</v>
      </c>
      <c r="B210" s="38" t="s">
        <v>599</v>
      </c>
      <c r="C210" s="38" t="s">
        <v>600</v>
      </c>
      <c r="D210" s="41" t="str">
        <f t="shared" si="3"/>
        <v>SS - Soudan du Sud / South Sudan</v>
      </c>
    </row>
    <row r="211" spans="1:4" ht="28.9" customHeight="1">
      <c r="A211" s="37" t="s">
        <v>601</v>
      </c>
      <c r="B211" s="38" t="s">
        <v>602</v>
      </c>
      <c r="C211" s="38" t="s">
        <v>603</v>
      </c>
      <c r="D211" s="41" t="str">
        <f t="shared" si="3"/>
        <v>ST - Sao Tomé-et-Principe / Sao Tome and Principe</v>
      </c>
    </row>
    <row r="212" spans="1:4" ht="17.100000000000001" customHeight="1">
      <c r="A212" s="37" t="s">
        <v>604</v>
      </c>
      <c r="B212" s="38" t="s">
        <v>605</v>
      </c>
      <c r="C212" s="38" t="s">
        <v>605</v>
      </c>
      <c r="D212" s="41" t="str">
        <f t="shared" si="3"/>
        <v>SV - El Salvador</v>
      </c>
    </row>
    <row r="213" spans="1:4" ht="28.9" customHeight="1">
      <c r="A213" s="37" t="s">
        <v>606</v>
      </c>
      <c r="B213" s="38" t="s">
        <v>607</v>
      </c>
      <c r="C213" s="38" t="s">
        <v>608</v>
      </c>
      <c r="D213" s="41" t="str">
        <f t="shared" si="3"/>
        <v>SX - Saint-Martin (partie néerlandaise) / Sint Maarten (Dutch part)</v>
      </c>
    </row>
    <row r="214" spans="1:4" ht="28.9" customHeight="1">
      <c r="A214" s="37" t="s">
        <v>609</v>
      </c>
      <c r="B214" s="38" t="s">
        <v>610</v>
      </c>
      <c r="C214" s="38" t="s">
        <v>611</v>
      </c>
      <c r="D214" s="41" t="str">
        <f t="shared" si="3"/>
        <v>SY - Syrie / Syria</v>
      </c>
    </row>
    <row r="215" spans="1:4" ht="17.100000000000001" customHeight="1">
      <c r="A215" s="37" t="s">
        <v>612</v>
      </c>
      <c r="B215" s="38" t="s">
        <v>613</v>
      </c>
      <c r="C215" s="38" t="s">
        <v>613</v>
      </c>
      <c r="D215" s="41" t="str">
        <f t="shared" si="3"/>
        <v>SZ - Swaziland</v>
      </c>
    </row>
    <row r="216" spans="1:4" ht="28.9" customHeight="1">
      <c r="A216" s="37" t="s">
        <v>614</v>
      </c>
      <c r="B216" s="38" t="s">
        <v>615</v>
      </c>
      <c r="C216" s="38" t="s">
        <v>616</v>
      </c>
      <c r="D216" s="41" t="str">
        <f t="shared" si="3"/>
        <v>TC - Îles Turks-et-Caïcos / Turks and Caicos Islands</v>
      </c>
    </row>
    <row r="217" spans="1:4" ht="17.100000000000001" customHeight="1">
      <c r="A217" s="37" t="s">
        <v>617</v>
      </c>
      <c r="B217" s="38" t="s">
        <v>618</v>
      </c>
      <c r="C217" s="38" t="s">
        <v>619</v>
      </c>
      <c r="D217" s="41" t="str">
        <f t="shared" si="3"/>
        <v>TD - Tchad / Chad</v>
      </c>
    </row>
    <row r="218" spans="1:4" ht="28.9" customHeight="1">
      <c r="A218" s="37" t="s">
        <v>620</v>
      </c>
      <c r="B218" s="38" t="s">
        <v>621</v>
      </c>
      <c r="C218" s="38" t="s">
        <v>622</v>
      </c>
      <c r="D218" s="41" t="str">
        <f t="shared" si="3"/>
        <v>TF - Terres australes françaises / French Southern Territories</v>
      </c>
    </row>
    <row r="219" spans="1:4" ht="17.100000000000001" customHeight="1">
      <c r="A219" s="37" t="s">
        <v>623</v>
      </c>
      <c r="B219" s="38" t="s">
        <v>624</v>
      </c>
      <c r="C219" s="38" t="s">
        <v>624</v>
      </c>
      <c r="D219" s="41" t="str">
        <f t="shared" si="3"/>
        <v>TG - Togo</v>
      </c>
    </row>
    <row r="220" spans="1:4" ht="17.100000000000001" customHeight="1">
      <c r="A220" s="37" t="s">
        <v>625</v>
      </c>
      <c r="B220" s="38" t="s">
        <v>626</v>
      </c>
      <c r="C220" s="38" t="s">
        <v>627</v>
      </c>
      <c r="D220" s="41" t="str">
        <f t="shared" si="3"/>
        <v>TH - Thaïlande / Thailand</v>
      </c>
    </row>
    <row r="221" spans="1:4" ht="17.100000000000001" customHeight="1">
      <c r="A221" s="37" t="s">
        <v>628</v>
      </c>
      <c r="B221" s="38" t="s">
        <v>629</v>
      </c>
      <c r="C221" s="38" t="s">
        <v>630</v>
      </c>
      <c r="D221" s="41" t="str">
        <f t="shared" si="3"/>
        <v>TJ - Tadjikistan / Tajikistan</v>
      </c>
    </row>
    <row r="222" spans="1:4" ht="17.100000000000001" customHeight="1">
      <c r="A222" s="37" t="s">
        <v>631</v>
      </c>
      <c r="B222" s="38" t="s">
        <v>632</v>
      </c>
      <c r="C222" s="38" t="s">
        <v>632</v>
      </c>
      <c r="D222" s="41" t="str">
        <f t="shared" si="3"/>
        <v>TK - Tokelau</v>
      </c>
    </row>
    <row r="223" spans="1:4" ht="17.100000000000001" customHeight="1">
      <c r="A223" s="37" t="s">
        <v>633</v>
      </c>
      <c r="B223" s="38" t="s">
        <v>634</v>
      </c>
      <c r="C223" s="38" t="s">
        <v>634</v>
      </c>
      <c r="D223" s="41" t="str">
        <f t="shared" si="3"/>
        <v>TL - Timor-Leste</v>
      </c>
    </row>
    <row r="224" spans="1:4" ht="17.100000000000001" customHeight="1">
      <c r="A224" s="37" t="s">
        <v>635</v>
      </c>
      <c r="B224" s="38" t="s">
        <v>636</v>
      </c>
      <c r="C224" s="38" t="s">
        <v>637</v>
      </c>
      <c r="D224" s="41" t="str">
        <f t="shared" si="3"/>
        <v>TM - Turkménistan / Turkmenistan</v>
      </c>
    </row>
    <row r="225" spans="1:4" ht="17.100000000000001" customHeight="1">
      <c r="A225" s="37" t="s">
        <v>638</v>
      </c>
      <c r="B225" s="38" t="s">
        <v>639</v>
      </c>
      <c r="C225" s="38" t="s">
        <v>640</v>
      </c>
      <c r="D225" s="41" t="str">
        <f t="shared" si="3"/>
        <v>TN - Tunisie / Tunisia</v>
      </c>
    </row>
    <row r="226" spans="1:4" ht="17.100000000000001" customHeight="1">
      <c r="A226" s="37" t="s">
        <v>641</v>
      </c>
      <c r="B226" s="38" t="s">
        <v>642</v>
      </c>
      <c r="C226" s="38" t="s">
        <v>642</v>
      </c>
      <c r="D226" s="41" t="str">
        <f t="shared" si="3"/>
        <v>TO - Tonga</v>
      </c>
    </row>
    <row r="227" spans="1:4" ht="17.100000000000001" customHeight="1">
      <c r="A227" s="37" t="s">
        <v>643</v>
      </c>
      <c r="B227" s="38" t="s">
        <v>644</v>
      </c>
      <c r="C227" s="38" t="s">
        <v>645</v>
      </c>
      <c r="D227" s="41" t="str">
        <f t="shared" si="3"/>
        <v>TR - Turquie / Turkey</v>
      </c>
    </row>
    <row r="228" spans="1:4" ht="28.9" customHeight="1">
      <c r="A228" s="37" t="s">
        <v>646</v>
      </c>
      <c r="B228" s="38" t="s">
        <v>647</v>
      </c>
      <c r="C228" s="38" t="s">
        <v>648</v>
      </c>
      <c r="D228" s="41" t="str">
        <f t="shared" si="3"/>
        <v>TT - Trinité-et-Tobago / Trinidad and Tobago</v>
      </c>
    </row>
    <row r="229" spans="1:4" ht="17.100000000000001" customHeight="1">
      <c r="A229" s="37" t="s">
        <v>649</v>
      </c>
      <c r="B229" s="38" t="s">
        <v>650</v>
      </c>
      <c r="C229" s="38" t="s">
        <v>650</v>
      </c>
      <c r="D229" s="41" t="str">
        <f t="shared" si="3"/>
        <v>TV - Tuvalu</v>
      </c>
    </row>
    <row r="230" spans="1:4" ht="28.9" customHeight="1">
      <c r="A230" s="37" t="s">
        <v>651</v>
      </c>
      <c r="B230" s="38" t="s">
        <v>652</v>
      </c>
      <c r="C230" s="38" t="s">
        <v>653</v>
      </c>
      <c r="D230" s="41" t="str">
        <f t="shared" si="3"/>
        <v>TW - Taïwan / Taiwan</v>
      </c>
    </row>
    <row r="231" spans="1:4" ht="28.9" customHeight="1">
      <c r="A231" s="37" t="s">
        <v>654</v>
      </c>
      <c r="B231" s="38" t="s">
        <v>655</v>
      </c>
      <c r="C231" s="38" t="s">
        <v>656</v>
      </c>
      <c r="D231" s="41" t="str">
        <f t="shared" si="3"/>
        <v>TZ - Tanzanie / Tanzania</v>
      </c>
    </row>
    <row r="232" spans="1:4" ht="17.100000000000001" customHeight="1">
      <c r="A232" s="37" t="s">
        <v>657</v>
      </c>
      <c r="B232" s="38" t="s">
        <v>658</v>
      </c>
      <c r="C232" s="38" t="s">
        <v>658</v>
      </c>
      <c r="D232" s="41" t="str">
        <f t="shared" si="3"/>
        <v>UA - Ukraine</v>
      </c>
    </row>
    <row r="233" spans="1:4" ht="17.100000000000001" customHeight="1">
      <c r="A233" s="37" t="s">
        <v>659</v>
      </c>
      <c r="B233" s="38" t="s">
        <v>660</v>
      </c>
      <c r="C233" s="38" t="s">
        <v>661</v>
      </c>
      <c r="D233" s="41" t="str">
        <f t="shared" si="3"/>
        <v>UG - Ouganda / Uganda</v>
      </c>
    </row>
    <row r="234" spans="1:4" ht="28.9" customHeight="1">
      <c r="A234" s="37" t="s">
        <v>662</v>
      </c>
      <c r="B234" s="38" t="s">
        <v>663</v>
      </c>
      <c r="C234" s="38" t="s">
        <v>664</v>
      </c>
      <c r="D234" s="41" t="str">
        <f t="shared" si="3"/>
        <v>UM - Îles mineures éloignées des États-Unis / United States Minor Outlying Islands</v>
      </c>
    </row>
    <row r="235" spans="1:4" ht="17.100000000000001" customHeight="1">
      <c r="A235" s="37" t="s">
        <v>665</v>
      </c>
      <c r="B235" s="38" t="s">
        <v>666</v>
      </c>
      <c r="C235" s="38" t="s">
        <v>667</v>
      </c>
      <c r="D235" s="41" t="str">
        <f t="shared" si="3"/>
        <v>US - États-Unis / United States</v>
      </c>
    </row>
    <row r="236" spans="1:4" ht="17.100000000000001" customHeight="1">
      <c r="A236" s="37" t="s">
        <v>668</v>
      </c>
      <c r="B236" s="38" t="s">
        <v>669</v>
      </c>
      <c r="C236" s="38" t="s">
        <v>669</v>
      </c>
      <c r="D236" s="41" t="str">
        <f t="shared" si="3"/>
        <v>UY - Uruguay</v>
      </c>
    </row>
    <row r="237" spans="1:4" ht="17.100000000000001" customHeight="1">
      <c r="A237" s="37" t="s">
        <v>670</v>
      </c>
      <c r="B237" s="38" t="s">
        <v>671</v>
      </c>
      <c r="C237" s="38" t="s">
        <v>672</v>
      </c>
      <c r="D237" s="41" t="str">
        <f t="shared" si="3"/>
        <v>UZ - Ouzbékistan / Uzbekistan</v>
      </c>
    </row>
    <row r="238" spans="1:4" ht="28.9" customHeight="1">
      <c r="A238" s="37" t="s">
        <v>673</v>
      </c>
      <c r="B238" s="38" t="s">
        <v>674</v>
      </c>
      <c r="C238" s="38" t="s">
        <v>675</v>
      </c>
      <c r="D238" s="41" t="str">
        <f t="shared" si="3"/>
        <v>VA - État de la Cité du Vatican / Vatican City State</v>
      </c>
    </row>
    <row r="239" spans="1:4" ht="28.9" customHeight="1">
      <c r="A239" s="37" t="s">
        <v>676</v>
      </c>
      <c r="B239" s="38" t="s">
        <v>677</v>
      </c>
      <c r="C239" s="38" t="s">
        <v>678</v>
      </c>
      <c r="D239" s="41" t="str">
        <f t="shared" si="3"/>
        <v>VC - Saint-Vincent-et-les Grenadines / Saint Vincent and the Grenadines</v>
      </c>
    </row>
    <row r="240" spans="1:4" ht="41.45" customHeight="1">
      <c r="A240" s="37" t="s">
        <v>679</v>
      </c>
      <c r="B240" s="38" t="s">
        <v>680</v>
      </c>
      <c r="C240" s="38" t="s">
        <v>680</v>
      </c>
      <c r="D240" s="41" t="str">
        <f t="shared" si="3"/>
        <v>VE - Venezuela</v>
      </c>
    </row>
    <row r="241" spans="1:4" ht="28.9" customHeight="1">
      <c r="A241" s="37" t="s">
        <v>681</v>
      </c>
      <c r="B241" s="38" t="s">
        <v>682</v>
      </c>
      <c r="C241" s="38" t="s">
        <v>683</v>
      </c>
      <c r="D241" s="41" t="str">
        <f t="shared" si="3"/>
        <v>VG - Îles Vierges britanniques / British Virgin Islands</v>
      </c>
    </row>
    <row r="242" spans="1:4" ht="28.9" customHeight="1">
      <c r="A242" s="37" t="s">
        <v>684</v>
      </c>
      <c r="B242" s="38" t="s">
        <v>685</v>
      </c>
      <c r="C242" s="38" t="s">
        <v>686</v>
      </c>
      <c r="D242" s="41" t="str">
        <f t="shared" si="3"/>
        <v>VI - Îles Vierges des États-Unis / U.S. Virgin Islands</v>
      </c>
    </row>
    <row r="243" spans="1:4" ht="17.100000000000001" customHeight="1">
      <c r="A243" s="37" t="s">
        <v>687</v>
      </c>
      <c r="B243" s="38" t="s">
        <v>688</v>
      </c>
      <c r="C243" s="38" t="s">
        <v>688</v>
      </c>
      <c r="D243" s="41" t="str">
        <f t="shared" si="3"/>
        <v>VN - Viet Nam</v>
      </c>
    </row>
    <row r="244" spans="1:4" ht="17.100000000000001" customHeight="1">
      <c r="A244" s="37" t="s">
        <v>689</v>
      </c>
      <c r="B244" s="38" t="s">
        <v>690</v>
      </c>
      <c r="C244" s="38" t="s">
        <v>690</v>
      </c>
      <c r="D244" s="41" t="str">
        <f t="shared" si="3"/>
        <v>VU - Vanuatu</v>
      </c>
    </row>
    <row r="245" spans="1:4" ht="17.100000000000001" customHeight="1">
      <c r="A245" s="37" t="s">
        <v>691</v>
      </c>
      <c r="B245" s="38" t="s">
        <v>692</v>
      </c>
      <c r="C245" s="38" t="s">
        <v>693</v>
      </c>
      <c r="D245" s="41" t="str">
        <f t="shared" si="3"/>
        <v>WF - Wallis-et-Futuna / Wallis and Futuna</v>
      </c>
    </row>
    <row r="246" spans="1:4" ht="17.100000000000001" customHeight="1">
      <c r="A246" s="37" t="s">
        <v>694</v>
      </c>
      <c r="B246" s="38" t="s">
        <v>695</v>
      </c>
      <c r="C246" s="38" t="s">
        <v>695</v>
      </c>
      <c r="D246" s="41" t="str">
        <f t="shared" si="3"/>
        <v>WS - Samoa</v>
      </c>
    </row>
    <row r="247" spans="1:4" ht="17.100000000000001" customHeight="1">
      <c r="A247" s="37" t="s">
        <v>696</v>
      </c>
      <c r="B247" s="38" t="s">
        <v>697</v>
      </c>
      <c r="C247" s="38" t="s">
        <v>697</v>
      </c>
      <c r="D247" s="41" t="str">
        <f t="shared" si="3"/>
        <v>XK - Kosovo</v>
      </c>
    </row>
    <row r="248" spans="1:4" ht="17.100000000000001" customHeight="1">
      <c r="A248" s="37" t="s">
        <v>698</v>
      </c>
      <c r="B248" s="38" t="s">
        <v>699</v>
      </c>
      <c r="C248" s="38" t="s">
        <v>700</v>
      </c>
      <c r="D248" s="41" t="str">
        <f t="shared" si="3"/>
        <v>YE - Yémen / Yemen</v>
      </c>
    </row>
    <row r="249" spans="1:4" ht="17.100000000000001" customHeight="1">
      <c r="A249" s="37" t="s">
        <v>701</v>
      </c>
      <c r="B249" s="38" t="s">
        <v>702</v>
      </c>
      <c r="C249" s="38" t="s">
        <v>702</v>
      </c>
      <c r="D249" s="41" t="str">
        <f t="shared" si="3"/>
        <v>YT - Mayotte</v>
      </c>
    </row>
    <row r="250" spans="1:4" ht="17.100000000000001" customHeight="1">
      <c r="A250" s="37" t="s">
        <v>703</v>
      </c>
      <c r="B250" s="38" t="s">
        <v>704</v>
      </c>
      <c r="C250" s="38" t="s">
        <v>705</v>
      </c>
      <c r="D250" s="41" t="str">
        <f t="shared" si="3"/>
        <v>ZA - Afrique du Sud / South Africa</v>
      </c>
    </row>
    <row r="251" spans="1:4" ht="17.100000000000001" customHeight="1">
      <c r="A251" s="37" t="s">
        <v>706</v>
      </c>
      <c r="B251" s="38" t="s">
        <v>707</v>
      </c>
      <c r="C251" s="38" t="s">
        <v>708</v>
      </c>
      <c r="D251" s="41" t="str">
        <f t="shared" si="3"/>
        <v>ZM - Zambie / Zambia</v>
      </c>
    </row>
    <row r="252" spans="1:4" ht="16.350000000000001" customHeight="1">
      <c r="A252" s="37" t="s">
        <v>709</v>
      </c>
      <c r="B252" s="38" t="s">
        <v>710</v>
      </c>
      <c r="C252" s="38" t="s">
        <v>710</v>
      </c>
      <c r="D252" s="41" t="str">
        <f t="shared" si="3"/>
        <v>ZW - Zimbabwe</v>
      </c>
    </row>
  </sheetData>
  <sheetProtection selectLockedCells="1" selectUnlockedCells="1"/>
  <autoFilter ref="A1:F250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="107" zoomScaleNormal="107" workbookViewId="0">
      <selection activeCell="A18" sqref="A18"/>
    </sheetView>
  </sheetViews>
  <sheetFormatPr baseColWidth="10" defaultColWidth="11.5703125" defaultRowHeight="15"/>
  <cols>
    <col min="1" max="1" width="70.42578125" style="32" customWidth="1"/>
  </cols>
  <sheetData>
    <row r="1" spans="1:1">
      <c r="A1" s="46" t="s">
        <v>711</v>
      </c>
    </row>
    <row r="2" spans="1:1">
      <c r="A2" s="32" t="s">
        <v>712</v>
      </c>
    </row>
    <row r="3" spans="1:1">
      <c r="A3" s="32" t="s">
        <v>713</v>
      </c>
    </row>
    <row r="4" spans="1:1">
      <c r="A4" s="32" t="s">
        <v>714</v>
      </c>
    </row>
    <row r="5" spans="1:1">
      <c r="A5" s="32" t="s">
        <v>715</v>
      </c>
    </row>
    <row r="6" spans="1:1">
      <c r="A6" s="32" t="s">
        <v>716</v>
      </c>
    </row>
    <row r="7" spans="1:1">
      <c r="A7" s="32" t="s">
        <v>717</v>
      </c>
    </row>
    <row r="8" spans="1:1">
      <c r="A8" s="32" t="s">
        <v>718</v>
      </c>
    </row>
    <row r="9" spans="1:1">
      <c r="A9" s="32" t="s">
        <v>23</v>
      </c>
    </row>
    <row r="10" spans="1:1">
      <c r="A10" s="32" t="s">
        <v>719</v>
      </c>
    </row>
    <row r="11" spans="1:1">
      <c r="A11" s="32" t="s">
        <v>720</v>
      </c>
    </row>
    <row r="12" spans="1:1">
      <c r="A12" s="47" t="s">
        <v>721</v>
      </c>
    </row>
    <row r="13" spans="1:1">
      <c r="A13" s="32" t="s">
        <v>722</v>
      </c>
    </row>
    <row r="14" spans="1:1">
      <c r="A14" s="47" t="s">
        <v>723</v>
      </c>
    </row>
    <row r="15" spans="1:1">
      <c r="A15" s="32" t="s">
        <v>724</v>
      </c>
    </row>
    <row r="16" spans="1:1">
      <c r="A16" s="32" t="s">
        <v>33</v>
      </c>
    </row>
    <row r="17" spans="1:1">
      <c r="A17" s="48" t="s">
        <v>725</v>
      </c>
    </row>
    <row r="18" spans="1:1">
      <c r="A18" s="32" t="s">
        <v>726</v>
      </c>
    </row>
    <row r="19" spans="1:1">
      <c r="A19" s="32" t="s">
        <v>727</v>
      </c>
    </row>
    <row r="20" spans="1:1">
      <c r="A20" s="32" t="s">
        <v>728</v>
      </c>
    </row>
    <row r="21" spans="1:1">
      <c r="A21" s="32" t="s">
        <v>729</v>
      </c>
    </row>
    <row r="22" spans="1:1">
      <c r="A22" s="32" t="s">
        <v>730</v>
      </c>
    </row>
    <row r="23" spans="1:1">
      <c r="A23" s="32" t="s">
        <v>731</v>
      </c>
    </row>
    <row r="24" spans="1:1">
      <c r="A24" s="32" t="s">
        <v>732</v>
      </c>
    </row>
    <row r="25" spans="1:1">
      <c r="A25" s="32" t="s">
        <v>828</v>
      </c>
    </row>
    <row r="26" spans="1:1">
      <c r="A26" s="32" t="s">
        <v>733</v>
      </c>
    </row>
    <row r="27" spans="1:1">
      <c r="A27" s="32" t="s">
        <v>829</v>
      </c>
    </row>
    <row r="28" spans="1:1">
      <c r="A28" s="32" t="s">
        <v>734</v>
      </c>
    </row>
    <row r="29" spans="1:1" ht="15.75">
      <c r="A29" s="32" t="s">
        <v>735</v>
      </c>
    </row>
    <row r="30" spans="1:1">
      <c r="A30" s="32" t="s">
        <v>736</v>
      </c>
    </row>
    <row r="31" spans="1:1">
      <c r="A31" s="32" t="s">
        <v>737</v>
      </c>
    </row>
  </sheetData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107" zoomScaleNormal="107" zoomScaleSheetLayoutView="110" workbookViewId="0">
      <pane ySplit="4" topLeftCell="A5" activePane="bottomLeft" state="frozen"/>
      <selection pane="bottomLeft" activeCell="C49" sqref="C49"/>
    </sheetView>
  </sheetViews>
  <sheetFormatPr baseColWidth="10" defaultColWidth="11.5703125" defaultRowHeight="12.75"/>
  <cols>
    <col min="1" max="1" width="0.5703125" style="115" customWidth="1"/>
    <col min="2" max="2" width="41" customWidth="1"/>
    <col min="3" max="3" width="55.5703125" customWidth="1"/>
    <col min="4" max="4" width="11.85546875" customWidth="1"/>
    <col min="5" max="5" width="21.42578125" bestFit="1" customWidth="1"/>
    <col min="6" max="6" width="13.28515625" customWidth="1"/>
    <col min="7" max="7" width="18.5703125" customWidth="1"/>
    <col min="8" max="8" width="40.28515625" customWidth="1"/>
    <col min="9" max="9" width="37.85546875" customWidth="1"/>
  </cols>
  <sheetData>
    <row r="1" spans="2:9" s="115" customFormat="1" ht="3.75" customHeight="1" thickBot="1"/>
    <row r="2" spans="2:9" ht="27.95" customHeight="1" thickBot="1">
      <c r="B2" s="158" t="s">
        <v>1014</v>
      </c>
      <c r="C2" s="159"/>
      <c r="D2" s="159"/>
      <c r="E2" s="159"/>
      <c r="F2" s="159"/>
      <c r="G2" s="159"/>
      <c r="H2" s="159"/>
      <c r="I2" s="160"/>
    </row>
    <row r="3" spans="2:9" ht="25.9" customHeight="1" thickBot="1">
      <c r="B3" s="161" t="s">
        <v>738</v>
      </c>
      <c r="C3" s="162" t="s">
        <v>739</v>
      </c>
      <c r="D3" s="163"/>
      <c r="E3" s="163"/>
      <c r="F3" s="164"/>
      <c r="G3" s="191" t="s">
        <v>740</v>
      </c>
      <c r="H3" s="166" t="s">
        <v>741</v>
      </c>
      <c r="I3" s="165" t="s">
        <v>742</v>
      </c>
    </row>
    <row r="4" spans="2:9" ht="39.75" customHeight="1" thickBot="1">
      <c r="B4" s="167"/>
      <c r="C4" s="168" t="s">
        <v>743</v>
      </c>
      <c r="D4" s="169" t="s">
        <v>744</v>
      </c>
      <c r="E4" s="170" t="s">
        <v>745</v>
      </c>
      <c r="F4" s="193" t="s">
        <v>746</v>
      </c>
      <c r="G4" s="192"/>
      <c r="H4" s="172"/>
      <c r="I4" s="171"/>
    </row>
    <row r="5" spans="2:9">
      <c r="B5" s="187" t="s">
        <v>747</v>
      </c>
      <c r="C5" s="194" t="s">
        <v>748</v>
      </c>
      <c r="D5" s="182" t="s">
        <v>1015</v>
      </c>
      <c r="E5" s="182" t="s">
        <v>749</v>
      </c>
      <c r="F5" s="195" t="s">
        <v>249</v>
      </c>
      <c r="G5" s="87" t="s">
        <v>840</v>
      </c>
      <c r="H5" s="87" t="s">
        <v>1016</v>
      </c>
      <c r="I5" s="173" t="s">
        <v>841</v>
      </c>
    </row>
    <row r="6" spans="2:9">
      <c r="B6" s="188" t="s">
        <v>842</v>
      </c>
      <c r="C6" s="196" t="s">
        <v>843</v>
      </c>
      <c r="D6" s="183">
        <v>78520</v>
      </c>
      <c r="E6" s="183" t="s">
        <v>750</v>
      </c>
      <c r="F6" s="197" t="s">
        <v>249</v>
      </c>
      <c r="G6" s="174" t="s">
        <v>844</v>
      </c>
      <c r="H6" s="174" t="s">
        <v>1017</v>
      </c>
      <c r="I6" s="175" t="s">
        <v>28</v>
      </c>
    </row>
    <row r="7" spans="2:9">
      <c r="B7" s="189" t="s">
        <v>845</v>
      </c>
      <c r="C7" s="194" t="s">
        <v>751</v>
      </c>
      <c r="D7" s="182" t="s">
        <v>846</v>
      </c>
      <c r="E7" s="182" t="s">
        <v>752</v>
      </c>
      <c r="F7" s="195" t="s">
        <v>196</v>
      </c>
      <c r="G7" s="87" t="s">
        <v>847</v>
      </c>
      <c r="H7" s="87" t="s">
        <v>1017</v>
      </c>
      <c r="I7" s="173" t="s">
        <v>848</v>
      </c>
    </row>
    <row r="8" spans="2:9">
      <c r="B8" s="188" t="s">
        <v>849</v>
      </c>
      <c r="C8" s="196" t="s">
        <v>850</v>
      </c>
      <c r="D8" s="183" t="s">
        <v>851</v>
      </c>
      <c r="E8" s="183" t="s">
        <v>754</v>
      </c>
      <c r="F8" s="197" t="s">
        <v>196</v>
      </c>
      <c r="G8" s="174" t="s">
        <v>852</v>
      </c>
      <c r="H8" s="174" t="s">
        <v>1017</v>
      </c>
      <c r="I8" s="175" t="s">
        <v>848</v>
      </c>
    </row>
    <row r="9" spans="2:9">
      <c r="B9" s="189" t="s">
        <v>755</v>
      </c>
      <c r="C9" s="194" t="s">
        <v>853</v>
      </c>
      <c r="D9" s="182">
        <v>46680</v>
      </c>
      <c r="E9" s="182" t="s">
        <v>756</v>
      </c>
      <c r="F9" s="195" t="s">
        <v>228</v>
      </c>
      <c r="G9" s="87" t="s">
        <v>854</v>
      </c>
      <c r="H9" s="87" t="s">
        <v>1017</v>
      </c>
      <c r="I9" s="173" t="s">
        <v>28</v>
      </c>
    </row>
    <row r="10" spans="2:9" ht="25.5">
      <c r="B10" s="188" t="s">
        <v>855</v>
      </c>
      <c r="C10" s="196" t="s">
        <v>757</v>
      </c>
      <c r="D10" s="183">
        <v>25541</v>
      </c>
      <c r="E10" s="183" t="s">
        <v>758</v>
      </c>
      <c r="F10" s="197" t="s">
        <v>196</v>
      </c>
      <c r="G10" s="174" t="s">
        <v>856</v>
      </c>
      <c r="H10" s="174" t="s">
        <v>857</v>
      </c>
      <c r="I10" s="175" t="s">
        <v>28</v>
      </c>
    </row>
    <row r="11" spans="2:9">
      <c r="B11" s="189" t="s">
        <v>858</v>
      </c>
      <c r="C11" s="194" t="s">
        <v>759</v>
      </c>
      <c r="D11" s="182"/>
      <c r="E11" s="182" t="s">
        <v>859</v>
      </c>
      <c r="F11" s="195" t="s">
        <v>253</v>
      </c>
      <c r="G11" s="87" t="s">
        <v>860</v>
      </c>
      <c r="H11" s="87" t="s">
        <v>857</v>
      </c>
      <c r="I11" s="173" t="s">
        <v>28</v>
      </c>
    </row>
    <row r="12" spans="2:9">
      <c r="B12" s="188" t="s">
        <v>861</v>
      </c>
      <c r="C12" s="196" t="s">
        <v>862</v>
      </c>
      <c r="D12" s="183" t="s">
        <v>863</v>
      </c>
      <c r="E12" s="183" t="s">
        <v>760</v>
      </c>
      <c r="F12" s="197" t="s">
        <v>228</v>
      </c>
      <c r="G12" s="174" t="s">
        <v>864</v>
      </c>
      <c r="H12" s="174" t="s">
        <v>1016</v>
      </c>
      <c r="I12" s="175" t="s">
        <v>1006</v>
      </c>
    </row>
    <row r="13" spans="2:9">
      <c r="B13" s="189" t="s">
        <v>762</v>
      </c>
      <c r="C13" s="194" t="s">
        <v>763</v>
      </c>
      <c r="D13" s="182" t="s">
        <v>764</v>
      </c>
      <c r="E13" s="182" t="s">
        <v>765</v>
      </c>
      <c r="F13" s="195" t="s">
        <v>228</v>
      </c>
      <c r="G13" s="87" t="s">
        <v>865</v>
      </c>
      <c r="H13" s="87" t="s">
        <v>857</v>
      </c>
      <c r="I13" s="173" t="s">
        <v>28</v>
      </c>
    </row>
    <row r="14" spans="2:9">
      <c r="B14" s="188" t="s">
        <v>766</v>
      </c>
      <c r="C14" s="196" t="s">
        <v>767</v>
      </c>
      <c r="D14" s="183">
        <v>22540</v>
      </c>
      <c r="E14" s="183" t="s">
        <v>866</v>
      </c>
      <c r="F14" s="197" t="s">
        <v>228</v>
      </c>
      <c r="G14" s="174" t="s">
        <v>867</v>
      </c>
      <c r="H14" s="174" t="s">
        <v>1016</v>
      </c>
      <c r="I14" s="175" t="s">
        <v>28</v>
      </c>
    </row>
    <row r="15" spans="2:9">
      <c r="B15" s="189" t="s">
        <v>868</v>
      </c>
      <c r="C15" s="198" t="s">
        <v>768</v>
      </c>
      <c r="D15" s="184" t="s">
        <v>869</v>
      </c>
      <c r="E15" s="184" t="s">
        <v>870</v>
      </c>
      <c r="F15" s="199" t="s">
        <v>253</v>
      </c>
      <c r="G15" s="176" t="s">
        <v>871</v>
      </c>
      <c r="H15" s="176" t="s">
        <v>857</v>
      </c>
      <c r="I15" s="177" t="s">
        <v>753</v>
      </c>
    </row>
    <row r="16" spans="2:9">
      <c r="B16" s="188" t="s">
        <v>769</v>
      </c>
      <c r="C16" s="200" t="s">
        <v>770</v>
      </c>
      <c r="D16" s="185" t="s">
        <v>771</v>
      </c>
      <c r="E16" s="185" t="s">
        <v>772</v>
      </c>
      <c r="F16" s="201" t="s">
        <v>488</v>
      </c>
      <c r="G16" s="178" t="s">
        <v>872</v>
      </c>
      <c r="H16" s="178" t="s">
        <v>857</v>
      </c>
      <c r="I16" s="179" t="s">
        <v>28</v>
      </c>
    </row>
    <row r="17" spans="2:9">
      <c r="B17" s="189" t="s">
        <v>773</v>
      </c>
      <c r="C17" s="198" t="s">
        <v>873</v>
      </c>
      <c r="D17" s="184">
        <v>8723</v>
      </c>
      <c r="E17" s="184" t="s">
        <v>774</v>
      </c>
      <c r="F17" s="199" t="s">
        <v>201</v>
      </c>
      <c r="G17" s="176" t="s">
        <v>874</v>
      </c>
      <c r="H17" s="176" t="s">
        <v>1016</v>
      </c>
      <c r="I17" s="177" t="s">
        <v>875</v>
      </c>
    </row>
    <row r="18" spans="2:9" ht="25.5">
      <c r="B18" s="188" t="s">
        <v>876</v>
      </c>
      <c r="C18" s="200" t="s">
        <v>877</v>
      </c>
      <c r="D18" s="185">
        <v>46354</v>
      </c>
      <c r="E18" s="185" t="s">
        <v>878</v>
      </c>
      <c r="F18" s="201" t="s">
        <v>196</v>
      </c>
      <c r="G18" s="178" t="s">
        <v>879</v>
      </c>
      <c r="H18" s="178" t="s">
        <v>1016</v>
      </c>
      <c r="I18" s="179" t="s">
        <v>28</v>
      </c>
    </row>
    <row r="19" spans="2:9" ht="25.5">
      <c r="B19" s="189" t="s">
        <v>880</v>
      </c>
      <c r="C19" s="198" t="s">
        <v>881</v>
      </c>
      <c r="D19" s="184">
        <v>26725</v>
      </c>
      <c r="E19" s="184" t="s">
        <v>775</v>
      </c>
      <c r="F19" s="199" t="s">
        <v>196</v>
      </c>
      <c r="G19" s="176" t="s">
        <v>882</v>
      </c>
      <c r="H19" s="176" t="s">
        <v>857</v>
      </c>
      <c r="I19" s="177" t="s">
        <v>28</v>
      </c>
    </row>
    <row r="20" spans="2:9">
      <c r="B20" s="188" t="s">
        <v>776</v>
      </c>
      <c r="C20" s="200" t="s">
        <v>777</v>
      </c>
      <c r="D20" s="185" t="s">
        <v>778</v>
      </c>
      <c r="E20" s="185" t="s">
        <v>779</v>
      </c>
      <c r="F20" s="201" t="s">
        <v>488</v>
      </c>
      <c r="G20" s="178" t="s">
        <v>883</v>
      </c>
      <c r="H20" s="178" t="s">
        <v>1016</v>
      </c>
      <c r="I20" s="179" t="s">
        <v>1006</v>
      </c>
    </row>
    <row r="21" spans="2:9">
      <c r="B21" s="189" t="s">
        <v>884</v>
      </c>
      <c r="C21" s="198" t="s">
        <v>885</v>
      </c>
      <c r="D21" s="184">
        <v>76600</v>
      </c>
      <c r="E21" s="184" t="s">
        <v>886</v>
      </c>
      <c r="F21" s="199" t="s">
        <v>249</v>
      </c>
      <c r="G21" s="176" t="s">
        <v>887</v>
      </c>
      <c r="H21" s="176" t="s">
        <v>857</v>
      </c>
      <c r="I21" s="177" t="s">
        <v>1013</v>
      </c>
    </row>
    <row r="22" spans="2:9">
      <c r="B22" s="188" t="s">
        <v>888</v>
      </c>
      <c r="C22" s="200" t="s">
        <v>889</v>
      </c>
      <c r="D22" s="185" t="s">
        <v>890</v>
      </c>
      <c r="E22" s="185" t="s">
        <v>891</v>
      </c>
      <c r="F22" s="201" t="s">
        <v>488</v>
      </c>
      <c r="G22" s="178" t="s">
        <v>892</v>
      </c>
      <c r="H22" s="178" t="s">
        <v>857</v>
      </c>
      <c r="I22" s="179" t="s">
        <v>28</v>
      </c>
    </row>
    <row r="23" spans="2:9">
      <c r="B23" s="189" t="s">
        <v>893</v>
      </c>
      <c r="C23" s="198" t="s">
        <v>894</v>
      </c>
      <c r="D23" s="184">
        <v>26500</v>
      </c>
      <c r="E23" s="184" t="s">
        <v>895</v>
      </c>
      <c r="F23" s="199" t="s">
        <v>228</v>
      </c>
      <c r="G23" s="176" t="s">
        <v>896</v>
      </c>
      <c r="H23" s="176" t="s">
        <v>857</v>
      </c>
      <c r="I23" s="177" t="s">
        <v>28</v>
      </c>
    </row>
    <row r="24" spans="2:9">
      <c r="B24" s="188" t="s">
        <v>897</v>
      </c>
      <c r="C24" s="200" t="s">
        <v>898</v>
      </c>
      <c r="D24" s="185" t="s">
        <v>899</v>
      </c>
      <c r="E24" s="185" t="s">
        <v>900</v>
      </c>
      <c r="F24" s="201" t="s">
        <v>196</v>
      </c>
      <c r="G24" s="178" t="s">
        <v>901</v>
      </c>
      <c r="H24" s="178" t="s">
        <v>857</v>
      </c>
      <c r="I24" s="179" t="s">
        <v>28</v>
      </c>
    </row>
    <row r="25" spans="2:9" ht="13.5" customHeight="1">
      <c r="B25" s="189" t="s">
        <v>902</v>
      </c>
      <c r="C25" s="198" t="s">
        <v>903</v>
      </c>
      <c r="D25" s="184">
        <v>30800</v>
      </c>
      <c r="E25" s="184" t="s">
        <v>904</v>
      </c>
      <c r="F25" s="199" t="s">
        <v>249</v>
      </c>
      <c r="G25" s="176" t="s">
        <v>905</v>
      </c>
      <c r="H25" s="176" t="s">
        <v>857</v>
      </c>
      <c r="I25" s="177" t="s">
        <v>906</v>
      </c>
    </row>
    <row r="26" spans="2:9">
      <c r="B26" s="188" t="s">
        <v>907</v>
      </c>
      <c r="C26" s="200" t="s">
        <v>908</v>
      </c>
      <c r="D26" s="185">
        <v>91100</v>
      </c>
      <c r="E26" s="185" t="s">
        <v>909</v>
      </c>
      <c r="F26" s="201" t="s">
        <v>342</v>
      </c>
      <c r="G26" s="178" t="s">
        <v>910</v>
      </c>
      <c r="H26" s="178" t="s">
        <v>1016</v>
      </c>
      <c r="I26" s="179" t="s">
        <v>906</v>
      </c>
    </row>
    <row r="27" spans="2:9">
      <c r="B27" s="189" t="s">
        <v>911</v>
      </c>
      <c r="C27" s="198" t="s">
        <v>912</v>
      </c>
      <c r="D27" s="184">
        <v>59279</v>
      </c>
      <c r="E27" s="184" t="s">
        <v>913</v>
      </c>
      <c r="F27" s="199" t="s">
        <v>249</v>
      </c>
      <c r="G27" s="176" t="s">
        <v>914</v>
      </c>
      <c r="H27" s="176" t="s">
        <v>1016</v>
      </c>
      <c r="I27" s="177" t="s">
        <v>906</v>
      </c>
    </row>
    <row r="28" spans="2:9">
      <c r="B28" s="188" t="s">
        <v>915</v>
      </c>
      <c r="C28" s="200" t="s">
        <v>916</v>
      </c>
      <c r="D28" s="185" t="s">
        <v>917</v>
      </c>
      <c r="E28" s="185" t="s">
        <v>918</v>
      </c>
      <c r="F28" s="201" t="s">
        <v>228</v>
      </c>
      <c r="G28" s="178" t="s">
        <v>919</v>
      </c>
      <c r="H28" s="178" t="s">
        <v>857</v>
      </c>
      <c r="I28" s="179" t="s">
        <v>28</v>
      </c>
    </row>
    <row r="29" spans="2:9" ht="25.5">
      <c r="B29" s="189" t="s">
        <v>920</v>
      </c>
      <c r="C29" s="198" t="s">
        <v>921</v>
      </c>
      <c r="D29" s="184">
        <v>64300</v>
      </c>
      <c r="E29" s="184" t="s">
        <v>922</v>
      </c>
      <c r="F29" s="199" t="s">
        <v>249</v>
      </c>
      <c r="G29" s="176" t="s">
        <v>923</v>
      </c>
      <c r="H29" s="176" t="s">
        <v>1016</v>
      </c>
      <c r="I29" s="177" t="s">
        <v>906</v>
      </c>
    </row>
    <row r="30" spans="2:9">
      <c r="B30" s="188" t="s">
        <v>924</v>
      </c>
      <c r="C30" s="200" t="s">
        <v>925</v>
      </c>
      <c r="D30" s="185">
        <v>66054</v>
      </c>
      <c r="E30" s="185" t="s">
        <v>926</v>
      </c>
      <c r="F30" s="201" t="s">
        <v>342</v>
      </c>
      <c r="G30" s="178" t="s">
        <v>927</v>
      </c>
      <c r="H30" s="178" t="s">
        <v>857</v>
      </c>
      <c r="I30" s="179" t="s">
        <v>1006</v>
      </c>
    </row>
    <row r="31" spans="2:9">
      <c r="B31" s="189" t="s">
        <v>928</v>
      </c>
      <c r="C31" s="198" t="s">
        <v>929</v>
      </c>
      <c r="D31" s="184">
        <v>16004</v>
      </c>
      <c r="E31" s="184" t="s">
        <v>930</v>
      </c>
      <c r="F31" s="199" t="s">
        <v>228</v>
      </c>
      <c r="G31" s="176" t="s">
        <v>931</v>
      </c>
      <c r="H31" s="176" t="s">
        <v>857</v>
      </c>
      <c r="I31" s="177" t="s">
        <v>28</v>
      </c>
    </row>
    <row r="32" spans="2:9" ht="25.5">
      <c r="B32" s="188" t="s">
        <v>932</v>
      </c>
      <c r="C32" s="200" t="s">
        <v>933</v>
      </c>
      <c r="D32" s="185" t="s">
        <v>934</v>
      </c>
      <c r="E32" s="185" t="s">
        <v>935</v>
      </c>
      <c r="F32" s="201" t="s">
        <v>228</v>
      </c>
      <c r="G32" s="178" t="s">
        <v>936</v>
      </c>
      <c r="H32" s="178" t="s">
        <v>857</v>
      </c>
      <c r="I32" s="179" t="s">
        <v>906</v>
      </c>
    </row>
    <row r="33" spans="2:9" ht="25.5">
      <c r="B33" s="189" t="s">
        <v>937</v>
      </c>
      <c r="C33" s="198" t="s">
        <v>938</v>
      </c>
      <c r="D33" s="184">
        <v>13600</v>
      </c>
      <c r="E33" s="184" t="s">
        <v>939</v>
      </c>
      <c r="F33" s="199" t="s">
        <v>228</v>
      </c>
      <c r="G33" s="176" t="s">
        <v>940</v>
      </c>
      <c r="H33" s="176" t="s">
        <v>1016</v>
      </c>
      <c r="I33" s="177" t="s">
        <v>906</v>
      </c>
    </row>
    <row r="34" spans="2:9">
      <c r="B34" s="188" t="s">
        <v>941</v>
      </c>
      <c r="C34" s="200" t="s">
        <v>942</v>
      </c>
      <c r="D34" s="185">
        <v>10700</v>
      </c>
      <c r="E34" s="185" t="s">
        <v>943</v>
      </c>
      <c r="F34" s="201" t="s">
        <v>249</v>
      </c>
      <c r="G34" s="178" t="s">
        <v>944</v>
      </c>
      <c r="H34" s="178" t="s">
        <v>1017</v>
      </c>
      <c r="I34" s="179" t="s">
        <v>906</v>
      </c>
    </row>
    <row r="35" spans="2:9" s="115" customFormat="1" ht="25.5">
      <c r="B35" s="189" t="s">
        <v>945</v>
      </c>
      <c r="C35" s="198" t="s">
        <v>946</v>
      </c>
      <c r="D35" s="184">
        <v>13250</v>
      </c>
      <c r="E35" s="184" t="s">
        <v>947</v>
      </c>
      <c r="F35" s="199" t="s">
        <v>228</v>
      </c>
      <c r="G35" s="176" t="s">
        <v>948</v>
      </c>
      <c r="H35" s="176" t="s">
        <v>1017</v>
      </c>
      <c r="I35" s="177" t="s">
        <v>906</v>
      </c>
    </row>
    <row r="36" spans="2:9" s="115" customFormat="1">
      <c r="B36" s="188" t="s">
        <v>949</v>
      </c>
      <c r="C36" s="200" t="s">
        <v>950</v>
      </c>
      <c r="D36" s="185">
        <v>58700</v>
      </c>
      <c r="E36" s="185" t="s">
        <v>951</v>
      </c>
      <c r="F36" s="201" t="s">
        <v>249</v>
      </c>
      <c r="G36" s="178" t="s">
        <v>952</v>
      </c>
      <c r="H36" s="178" t="s">
        <v>857</v>
      </c>
      <c r="I36" s="179" t="s">
        <v>28</v>
      </c>
    </row>
    <row r="37" spans="2:9" s="115" customFormat="1" ht="25.5">
      <c r="B37" s="189" t="s">
        <v>953</v>
      </c>
      <c r="C37" s="198" t="s">
        <v>954</v>
      </c>
      <c r="D37" s="184">
        <v>30350</v>
      </c>
      <c r="E37" s="184" t="s">
        <v>955</v>
      </c>
      <c r="F37" s="199" t="s">
        <v>228</v>
      </c>
      <c r="G37" s="176" t="s">
        <v>956</v>
      </c>
      <c r="H37" s="176" t="s">
        <v>1016</v>
      </c>
      <c r="I37" s="177" t="s">
        <v>906</v>
      </c>
    </row>
    <row r="38" spans="2:9" s="115" customFormat="1" ht="25.5">
      <c r="B38" s="188" t="s">
        <v>957</v>
      </c>
      <c r="C38" s="200" t="s">
        <v>958</v>
      </c>
      <c r="D38" s="185">
        <v>15310</v>
      </c>
      <c r="E38" s="185" t="s">
        <v>959</v>
      </c>
      <c r="F38" s="201" t="s">
        <v>228</v>
      </c>
      <c r="G38" s="178" t="s">
        <v>960</v>
      </c>
      <c r="H38" s="178" t="s">
        <v>857</v>
      </c>
      <c r="I38" s="179" t="s">
        <v>906</v>
      </c>
    </row>
    <row r="39" spans="2:9" s="115" customFormat="1">
      <c r="B39" s="189" t="s">
        <v>961</v>
      </c>
      <c r="C39" s="198" t="s">
        <v>962</v>
      </c>
      <c r="D39" s="184">
        <v>13220</v>
      </c>
      <c r="E39" s="184" t="s">
        <v>963</v>
      </c>
      <c r="F39" s="199" t="s">
        <v>249</v>
      </c>
      <c r="G39" s="176" t="s">
        <v>964</v>
      </c>
      <c r="H39" s="176" t="s">
        <v>1016</v>
      </c>
      <c r="I39" s="177" t="s">
        <v>1007</v>
      </c>
    </row>
    <row r="40" spans="2:9" s="115" customFormat="1">
      <c r="B40" s="188" t="s">
        <v>965</v>
      </c>
      <c r="C40" s="200" t="s">
        <v>966</v>
      </c>
      <c r="D40" s="185">
        <v>30559</v>
      </c>
      <c r="E40" s="185" t="s">
        <v>967</v>
      </c>
      <c r="F40" s="201" t="s">
        <v>196</v>
      </c>
      <c r="G40" s="178" t="s">
        <v>968</v>
      </c>
      <c r="H40" s="178" t="s">
        <v>1016</v>
      </c>
      <c r="I40" s="179" t="s">
        <v>1008</v>
      </c>
    </row>
    <row r="41" spans="2:9" s="115" customFormat="1">
      <c r="B41" s="189" t="s">
        <v>969</v>
      </c>
      <c r="C41" s="198" t="s">
        <v>970</v>
      </c>
      <c r="D41" s="184"/>
      <c r="E41" s="184" t="s">
        <v>971</v>
      </c>
      <c r="F41" s="199" t="s">
        <v>339</v>
      </c>
      <c r="G41" s="176" t="s">
        <v>972</v>
      </c>
      <c r="H41" s="176" t="s">
        <v>1016</v>
      </c>
      <c r="I41" s="177" t="s">
        <v>1009</v>
      </c>
    </row>
    <row r="42" spans="2:9" s="115" customFormat="1">
      <c r="B42" s="188" t="s">
        <v>973</v>
      </c>
      <c r="C42" s="200" t="s">
        <v>974</v>
      </c>
      <c r="D42" s="185">
        <v>30600</v>
      </c>
      <c r="E42" s="185" t="s">
        <v>975</v>
      </c>
      <c r="F42" s="201" t="s">
        <v>249</v>
      </c>
      <c r="G42" s="178" t="s">
        <v>976</v>
      </c>
      <c r="H42" s="178" t="s">
        <v>1016</v>
      </c>
      <c r="I42" s="179" t="s">
        <v>1010</v>
      </c>
    </row>
    <row r="43" spans="2:9" s="115" customFormat="1">
      <c r="B43" s="189" t="s">
        <v>977</v>
      </c>
      <c r="C43" s="198" t="s">
        <v>978</v>
      </c>
      <c r="D43" s="184">
        <v>33230</v>
      </c>
      <c r="E43" s="184" t="s">
        <v>979</v>
      </c>
      <c r="F43" s="199" t="s">
        <v>249</v>
      </c>
      <c r="G43" s="176" t="s">
        <v>980</v>
      </c>
      <c r="H43" s="176" t="s">
        <v>1016</v>
      </c>
      <c r="I43" s="177" t="s">
        <v>1010</v>
      </c>
    </row>
    <row r="44" spans="2:9" s="115" customFormat="1">
      <c r="B44" s="188" t="s">
        <v>981</v>
      </c>
      <c r="C44" s="200" t="s">
        <v>982</v>
      </c>
      <c r="D44" s="185">
        <v>33860</v>
      </c>
      <c r="E44" s="185" t="s">
        <v>983</v>
      </c>
      <c r="F44" s="201" t="s">
        <v>249</v>
      </c>
      <c r="G44" s="178" t="s">
        <v>984</v>
      </c>
      <c r="H44" s="178" t="s">
        <v>1017</v>
      </c>
      <c r="I44" s="179" t="s">
        <v>1010</v>
      </c>
    </row>
    <row r="45" spans="2:9" s="115" customFormat="1" ht="25.5">
      <c r="B45" s="189" t="s">
        <v>985</v>
      </c>
      <c r="C45" s="198" t="s">
        <v>986</v>
      </c>
      <c r="D45" s="184" t="s">
        <v>987</v>
      </c>
      <c r="E45" s="184" t="s">
        <v>988</v>
      </c>
      <c r="F45" s="199" t="s">
        <v>761</v>
      </c>
      <c r="G45" s="176" t="s">
        <v>989</v>
      </c>
      <c r="H45" s="176" t="s">
        <v>1016</v>
      </c>
      <c r="I45" s="177" t="s">
        <v>1011</v>
      </c>
    </row>
    <row r="46" spans="2:9" s="115" customFormat="1" ht="25.5">
      <c r="B46" s="188" t="s">
        <v>990</v>
      </c>
      <c r="C46" s="200" t="s">
        <v>991</v>
      </c>
      <c r="D46" s="185">
        <v>637301</v>
      </c>
      <c r="E46" s="185" t="s">
        <v>572</v>
      </c>
      <c r="F46" s="201" t="s">
        <v>572</v>
      </c>
      <c r="G46" s="178" t="s">
        <v>992</v>
      </c>
      <c r="H46" s="178" t="s">
        <v>1016</v>
      </c>
      <c r="I46" s="179" t="s">
        <v>1011</v>
      </c>
    </row>
    <row r="47" spans="2:9" s="115" customFormat="1" ht="25.5">
      <c r="B47" s="189" t="s">
        <v>993</v>
      </c>
      <c r="C47" s="198" t="s">
        <v>994</v>
      </c>
      <c r="D47" s="184">
        <v>6101</v>
      </c>
      <c r="E47" s="184" t="s">
        <v>995</v>
      </c>
      <c r="F47" s="199" t="s">
        <v>234</v>
      </c>
      <c r="G47" s="176" t="s">
        <v>996</v>
      </c>
      <c r="H47" s="176" t="s">
        <v>1016</v>
      </c>
      <c r="I47" s="177" t="s">
        <v>1012</v>
      </c>
    </row>
    <row r="48" spans="2:9" s="115" customFormat="1" ht="15" customHeight="1">
      <c r="B48" s="188" t="s">
        <v>997</v>
      </c>
      <c r="C48" s="200" t="s">
        <v>998</v>
      </c>
      <c r="D48" s="185">
        <v>51110</v>
      </c>
      <c r="E48" s="185" t="s">
        <v>999</v>
      </c>
      <c r="F48" s="201" t="s">
        <v>249</v>
      </c>
      <c r="G48" s="178" t="s">
        <v>1000</v>
      </c>
      <c r="H48" s="178" t="s">
        <v>1017</v>
      </c>
      <c r="I48" s="179" t="s">
        <v>906</v>
      </c>
    </row>
    <row r="49" spans="2:9" s="115" customFormat="1" ht="26.25" thickBot="1">
      <c r="B49" s="190" t="s">
        <v>1001</v>
      </c>
      <c r="C49" s="202" t="s">
        <v>1002</v>
      </c>
      <c r="D49" s="186" t="s">
        <v>1003</v>
      </c>
      <c r="E49" s="186" t="s">
        <v>1004</v>
      </c>
      <c r="F49" s="203" t="s">
        <v>535</v>
      </c>
      <c r="G49" s="180" t="s">
        <v>1005</v>
      </c>
      <c r="H49" s="180" t="s">
        <v>1017</v>
      </c>
      <c r="I49" s="181" t="s">
        <v>28</v>
      </c>
    </row>
    <row r="50" spans="2:9" s="115" customFormat="1">
      <c r="B50" s="49"/>
      <c r="C50" s="49"/>
      <c r="D50" s="50"/>
      <c r="E50" s="49"/>
      <c r="F50" s="49"/>
      <c r="G50" s="49"/>
    </row>
    <row r="51" spans="2:9" s="115" customFormat="1">
      <c r="B51" s="49"/>
      <c r="C51" s="49"/>
      <c r="D51" s="50"/>
      <c r="E51" s="49"/>
      <c r="F51" s="49"/>
      <c r="G51" s="49"/>
    </row>
    <row r="52" spans="2:9" s="115" customFormat="1">
      <c r="B52" s="49"/>
      <c r="C52" s="49"/>
      <c r="D52" s="50"/>
      <c r="E52" s="49"/>
      <c r="F52" s="49"/>
      <c r="G52" s="49"/>
    </row>
    <row r="53" spans="2:9" s="115" customFormat="1">
      <c r="B53" s="49"/>
      <c r="C53" s="49"/>
      <c r="D53" s="50"/>
      <c r="E53" s="49"/>
      <c r="F53" s="49"/>
      <c r="G53" s="49"/>
    </row>
    <row r="54" spans="2:9" s="115" customFormat="1">
      <c r="B54" s="49"/>
      <c r="C54" s="49"/>
      <c r="D54" s="50"/>
      <c r="E54" s="49"/>
      <c r="F54" s="49"/>
      <c r="G54" s="49"/>
    </row>
    <row r="55" spans="2:9" s="115" customFormat="1">
      <c r="B55" s="49"/>
      <c r="C55" s="49"/>
      <c r="D55" s="50"/>
      <c r="E55" s="49"/>
      <c r="F55" s="49"/>
      <c r="G55" s="49"/>
    </row>
    <row r="56" spans="2:9" s="115" customFormat="1">
      <c r="B56" s="49"/>
      <c r="C56" s="49"/>
      <c r="D56" s="50"/>
      <c r="E56" s="49"/>
      <c r="F56" s="49"/>
      <c r="G56" s="49"/>
    </row>
    <row r="57" spans="2:9" s="115" customFormat="1">
      <c r="B57" s="49"/>
      <c r="C57" s="49"/>
      <c r="D57" s="50"/>
      <c r="E57" s="49"/>
      <c r="F57" s="49"/>
      <c r="G57" s="49"/>
    </row>
    <row r="58" spans="2:9" s="115" customFormat="1">
      <c r="B58" s="49"/>
      <c r="C58" s="49"/>
      <c r="D58" s="50"/>
      <c r="E58" s="49"/>
      <c r="F58" s="49"/>
      <c r="G58" s="49"/>
    </row>
    <row r="59" spans="2:9" s="115" customFormat="1">
      <c r="B59" s="49"/>
      <c r="C59" s="49"/>
      <c r="D59" s="50"/>
      <c r="E59" s="49"/>
      <c r="F59" s="49"/>
      <c r="G59" s="49"/>
    </row>
    <row r="60" spans="2:9" s="115" customFormat="1">
      <c r="B60" s="49"/>
      <c r="C60" s="49"/>
      <c r="D60" s="50"/>
      <c r="E60" s="49"/>
      <c r="F60" s="49"/>
      <c r="G60" s="49"/>
    </row>
    <row r="61" spans="2:9" s="115" customFormat="1">
      <c r="B61" s="49"/>
      <c r="C61" s="49"/>
      <c r="D61" s="50"/>
      <c r="E61" s="49"/>
      <c r="F61" s="49"/>
      <c r="G61" s="49"/>
    </row>
    <row r="62" spans="2:9" s="115" customFormat="1">
      <c r="B62" s="49"/>
      <c r="C62" s="49"/>
      <c r="D62" s="50"/>
      <c r="E62" s="49"/>
      <c r="F62" s="49"/>
      <c r="G62" s="49"/>
    </row>
    <row r="63" spans="2:9" s="115" customFormat="1">
      <c r="B63" s="49"/>
      <c r="C63" s="49"/>
      <c r="D63" s="50"/>
      <c r="E63" s="49"/>
      <c r="F63" s="49"/>
      <c r="G63" s="49"/>
    </row>
    <row r="64" spans="2:9" s="115" customFormat="1">
      <c r="B64" s="49"/>
      <c r="C64" s="49"/>
      <c r="D64" s="50"/>
      <c r="E64" s="49"/>
      <c r="F64" s="49"/>
      <c r="G64" s="49"/>
    </row>
    <row r="65" spans="2:7" s="115" customFormat="1">
      <c r="B65" s="49"/>
      <c r="C65" s="49"/>
      <c r="D65" s="50"/>
      <c r="E65" s="49"/>
      <c r="F65" s="49"/>
      <c r="G65" s="49"/>
    </row>
    <row r="66" spans="2:7" s="115" customFormat="1">
      <c r="B66" s="49"/>
      <c r="C66" s="49"/>
      <c r="D66" s="50"/>
      <c r="E66" s="49"/>
      <c r="F66" s="49"/>
      <c r="G66" s="49"/>
    </row>
    <row r="67" spans="2:7" s="115" customFormat="1">
      <c r="B67" s="49"/>
      <c r="C67" s="49"/>
      <c r="D67" s="50"/>
      <c r="E67" s="49"/>
      <c r="F67" s="49"/>
      <c r="G67" s="49"/>
    </row>
    <row r="68" spans="2:7" s="115" customFormat="1">
      <c r="B68" s="49"/>
      <c r="C68" s="49"/>
      <c r="D68" s="50"/>
      <c r="E68" s="49"/>
      <c r="F68" s="49"/>
      <c r="G68" s="49"/>
    </row>
    <row r="69" spans="2:7">
      <c r="B69" s="49" t="s">
        <v>780</v>
      </c>
      <c r="C69" s="49"/>
      <c r="D69" s="50"/>
      <c r="E69" s="49"/>
      <c r="F69" s="49"/>
      <c r="G69" s="49"/>
    </row>
  </sheetData>
  <sheetProtection selectLockedCells="1" selectUnlockedCells="1"/>
  <mergeCells count="6">
    <mergeCell ref="B3:B4"/>
    <mergeCell ref="C3:F3"/>
    <mergeCell ref="G3:G4"/>
    <mergeCell ref="I3:I4"/>
    <mergeCell ref="B2:I2"/>
    <mergeCell ref="H3:H4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7" zoomScale="107" zoomScaleNormal="107" zoomScaleSheetLayoutView="110" workbookViewId="0">
      <selection activeCell="A4" activeCellId="1" sqref="N22 A4:G4"/>
    </sheetView>
  </sheetViews>
  <sheetFormatPr baseColWidth="10" defaultColWidth="11.5703125" defaultRowHeight="12.75"/>
  <cols>
    <col min="1" max="1" width="18.140625" customWidth="1"/>
    <col min="7" max="7" width="15" customWidth="1"/>
  </cols>
  <sheetData>
    <row r="1" spans="1:9" ht="13.5" customHeight="1">
      <c r="A1" s="145"/>
      <c r="B1" s="145"/>
      <c r="C1" s="145"/>
      <c r="D1" s="145"/>
      <c r="E1" s="145"/>
    </row>
    <row r="2" spans="1:9" ht="26.1" customHeight="1">
      <c r="A2" s="146" t="s">
        <v>781</v>
      </c>
      <c r="B2" s="146"/>
      <c r="C2" s="146"/>
      <c r="D2" s="146"/>
      <c r="E2" s="146"/>
      <c r="F2" s="146"/>
      <c r="G2" s="146"/>
    </row>
    <row r="3" spans="1:9" ht="10.5" customHeight="1">
      <c r="B3" s="52"/>
      <c r="C3" s="52"/>
      <c r="D3" s="52"/>
      <c r="E3" s="52"/>
      <c r="F3" s="52"/>
      <c r="G3" s="52"/>
    </row>
    <row r="4" spans="1:9" ht="26.1" customHeight="1">
      <c r="A4" s="146" t="s">
        <v>782</v>
      </c>
      <c r="B4" s="146"/>
      <c r="C4" s="146"/>
      <c r="D4" s="146"/>
      <c r="E4" s="146"/>
      <c r="F4" s="146"/>
      <c r="G4" s="146"/>
    </row>
    <row r="5" spans="1:9" ht="8.65" customHeight="1">
      <c r="A5" s="53"/>
      <c r="B5" s="53"/>
      <c r="C5" s="53"/>
      <c r="D5" s="53"/>
      <c r="E5" s="53"/>
      <c r="F5" s="53"/>
      <c r="G5" s="52"/>
    </row>
    <row r="6" spans="1:9" ht="54.95" customHeight="1">
      <c r="A6" s="146" t="s">
        <v>783</v>
      </c>
      <c r="B6" s="146"/>
      <c r="C6" s="146"/>
      <c r="D6" s="146"/>
      <c r="E6" s="146"/>
      <c r="F6" s="146"/>
      <c r="G6" s="146"/>
    </row>
    <row r="7" spans="1:9" ht="16.5" customHeight="1">
      <c r="A7" s="147" t="s">
        <v>784</v>
      </c>
      <c r="B7" s="147"/>
      <c r="C7" s="147"/>
      <c r="D7" s="51"/>
      <c r="E7" s="51"/>
      <c r="F7" s="51"/>
      <c r="G7" s="51"/>
    </row>
    <row r="8" spans="1:9" ht="21.4" customHeight="1">
      <c r="A8" s="54" t="s">
        <v>785</v>
      </c>
      <c r="B8" s="55"/>
      <c r="C8" s="55"/>
      <c r="D8" s="55"/>
      <c r="E8" s="53"/>
      <c r="F8" s="53"/>
      <c r="G8" s="52"/>
    </row>
    <row r="9" spans="1:9" ht="24.2" customHeight="1">
      <c r="A9" s="148" t="s">
        <v>786</v>
      </c>
      <c r="B9" s="148"/>
      <c r="C9" s="148"/>
      <c r="D9" s="148"/>
      <c r="E9" s="148"/>
      <c r="F9" s="148"/>
      <c r="G9" s="148"/>
      <c r="H9" s="148"/>
      <c r="I9" s="148"/>
    </row>
    <row r="10" spans="1:9" ht="24.2" customHeight="1">
      <c r="A10" s="149" t="s">
        <v>787</v>
      </c>
      <c r="B10" s="149"/>
      <c r="C10" s="149"/>
      <c r="D10" s="149"/>
      <c r="E10" s="149"/>
      <c r="F10" s="149"/>
      <c r="G10" s="149"/>
      <c r="H10" s="55"/>
      <c r="I10" s="55"/>
    </row>
    <row r="11" spans="1:9" ht="24.2" customHeight="1">
      <c r="A11" s="149"/>
      <c r="B11" s="149"/>
      <c r="C11" s="149"/>
      <c r="D11" s="149"/>
      <c r="E11" s="149"/>
      <c r="F11" s="149"/>
      <c r="G11" s="149"/>
      <c r="H11" s="55"/>
      <c r="I11" s="55"/>
    </row>
    <row r="12" spans="1:9" ht="24.2" customHeight="1">
      <c r="A12" s="149" t="s">
        <v>788</v>
      </c>
      <c r="B12" s="149"/>
      <c r="C12" s="149"/>
      <c r="D12" s="149"/>
      <c r="E12" s="149"/>
      <c r="F12" s="149"/>
      <c r="G12" s="149"/>
      <c r="H12" s="55"/>
      <c r="I12" s="55"/>
    </row>
    <row r="13" spans="1:9" ht="7.15" customHeight="1">
      <c r="A13" s="149"/>
      <c r="B13" s="149"/>
      <c r="C13" s="149"/>
      <c r="D13" s="149"/>
      <c r="E13" s="149"/>
      <c r="F13" s="149"/>
      <c r="G13" s="149"/>
      <c r="H13" s="55"/>
      <c r="I13" s="55"/>
    </row>
    <row r="14" spans="1:9" ht="24.2" customHeight="1">
      <c r="A14" s="57" t="s">
        <v>789</v>
      </c>
      <c r="B14" s="55"/>
      <c r="C14" s="55"/>
      <c r="D14" s="55"/>
      <c r="E14" s="55"/>
      <c r="F14" s="55"/>
      <c r="G14" s="55"/>
      <c r="H14" s="55"/>
      <c r="I14" s="55"/>
    </row>
    <row r="15" spans="1:9" ht="24.2" customHeight="1">
      <c r="A15" s="54" t="s">
        <v>790</v>
      </c>
      <c r="B15" s="55"/>
      <c r="C15" s="55"/>
      <c r="D15" s="55"/>
      <c r="E15" s="55"/>
      <c r="F15" s="55"/>
      <c r="G15" s="55"/>
      <c r="H15" s="55"/>
      <c r="I15" s="55"/>
    </row>
    <row r="16" spans="1:9" ht="34.15" customHeight="1">
      <c r="A16" s="150" t="s">
        <v>791</v>
      </c>
      <c r="B16" s="150"/>
      <c r="C16" s="150"/>
      <c r="D16" s="150"/>
      <c r="E16" s="150"/>
      <c r="F16" s="150"/>
      <c r="G16" s="150"/>
      <c r="H16" s="55"/>
      <c r="I16" s="55"/>
    </row>
    <row r="17" spans="1:9" ht="13.35" customHeight="1">
      <c r="A17" s="58" t="s">
        <v>792</v>
      </c>
      <c r="B17" s="55"/>
      <c r="C17" s="55"/>
      <c r="D17" s="55"/>
      <c r="E17" s="55"/>
      <c r="F17" s="55"/>
      <c r="G17" s="55"/>
      <c r="H17" s="55"/>
      <c r="I17" s="55"/>
    </row>
    <row r="18" spans="1:9" ht="24.2" customHeight="1">
      <c r="A18" s="54"/>
      <c r="B18" s="55"/>
      <c r="C18" s="55"/>
      <c r="D18" s="55"/>
      <c r="E18" s="55"/>
      <c r="F18" s="55"/>
      <c r="G18" s="55"/>
      <c r="H18" s="55"/>
      <c r="I18" s="55"/>
    </row>
    <row r="19" spans="1:9" ht="34.9" customHeight="1">
      <c r="A19" s="148" t="s">
        <v>793</v>
      </c>
      <c r="B19" s="148"/>
      <c r="C19" s="148"/>
      <c r="D19" s="148"/>
      <c r="E19" s="148"/>
      <c r="F19" s="148"/>
      <c r="G19" s="148"/>
      <c r="H19" s="148"/>
      <c r="I19" s="148"/>
    </row>
    <row r="20" spans="1:9" ht="9.9499999999999993" customHeight="1">
      <c r="A20" s="56"/>
      <c r="B20" s="56"/>
      <c r="C20" s="56"/>
      <c r="D20" s="56"/>
      <c r="E20" s="56"/>
      <c r="F20" s="56"/>
      <c r="G20" s="56"/>
    </row>
    <row r="21" spans="1:9" ht="24.2" customHeight="1">
      <c r="A21" s="144" t="s">
        <v>794</v>
      </c>
      <c r="B21" s="144"/>
      <c r="C21" s="144"/>
      <c r="D21" s="144"/>
      <c r="E21" s="144"/>
      <c r="F21" s="144"/>
      <c r="G21" s="144"/>
      <c r="H21" s="144"/>
      <c r="I21" s="144"/>
    </row>
    <row r="22" spans="1:9" ht="6.75" customHeight="1">
      <c r="A22" s="59"/>
      <c r="B22" s="56"/>
      <c r="C22" s="56"/>
      <c r="D22" s="56"/>
      <c r="E22" s="56"/>
      <c r="F22" s="56"/>
      <c r="G22" s="56"/>
    </row>
    <row r="23" spans="1:9" ht="90.2" customHeight="1">
      <c r="A23" s="60" t="s">
        <v>12</v>
      </c>
      <c r="B23" s="60" t="s">
        <v>795</v>
      </c>
      <c r="C23" s="60" t="s">
        <v>796</v>
      </c>
      <c r="D23" s="61" t="s">
        <v>797</v>
      </c>
      <c r="E23" s="60" t="s">
        <v>798</v>
      </c>
      <c r="F23" s="62" t="s">
        <v>799</v>
      </c>
      <c r="G23" s="60" t="s">
        <v>800</v>
      </c>
      <c r="H23" s="60" t="s">
        <v>801</v>
      </c>
      <c r="I23" s="60" t="s">
        <v>802</v>
      </c>
    </row>
    <row r="24" spans="1:9" ht="24.2" customHeight="1">
      <c r="A24" s="63" t="s">
        <v>20</v>
      </c>
      <c r="B24" s="14" t="s">
        <v>803</v>
      </c>
      <c r="C24" s="64">
        <v>41424</v>
      </c>
      <c r="D24" s="65">
        <v>100000</v>
      </c>
      <c r="E24" s="21" t="s">
        <v>32</v>
      </c>
      <c r="F24" s="14" t="s">
        <v>804</v>
      </c>
      <c r="G24" s="14" t="s">
        <v>805</v>
      </c>
      <c r="H24" s="21" t="s">
        <v>806</v>
      </c>
      <c r="I24" s="66" t="s">
        <v>807</v>
      </c>
    </row>
    <row r="25" spans="1:9" ht="24.2" hidden="1" customHeight="1">
      <c r="B25" s="67"/>
      <c r="F25" s="68">
        <v>0.35</v>
      </c>
    </row>
    <row r="26" spans="1:9" ht="24.2" hidden="1" customHeight="1">
      <c r="B26" s="67"/>
      <c r="F26" s="68">
        <v>0.65</v>
      </c>
    </row>
    <row r="27" spans="1:9" ht="24.2" hidden="1" customHeight="1">
      <c r="B27" s="67"/>
      <c r="F27" s="68"/>
    </row>
    <row r="28" spans="1:9" ht="24.2" customHeight="1">
      <c r="A28" s="69"/>
      <c r="B28" s="70"/>
      <c r="C28" s="71"/>
      <c r="D28" s="71"/>
      <c r="E28" s="71"/>
      <c r="F28" s="71"/>
      <c r="G28" s="71"/>
      <c r="H28" s="71"/>
      <c r="I28" s="71"/>
    </row>
    <row r="29" spans="1:9" ht="24.2" customHeight="1">
      <c r="A29" s="144" t="s">
        <v>808</v>
      </c>
      <c r="B29" s="144"/>
      <c r="C29" s="144"/>
      <c r="D29" s="144"/>
      <c r="E29" s="144"/>
      <c r="F29" s="144"/>
      <c r="G29" s="144"/>
      <c r="H29" s="144"/>
      <c r="I29" s="144"/>
    </row>
    <row r="30" spans="1:9" ht="8.65" customHeight="1">
      <c r="A30" s="72"/>
      <c r="B30" s="70"/>
      <c r="C30" s="71"/>
      <c r="D30" s="71"/>
      <c r="E30" s="71"/>
      <c r="F30" s="71"/>
      <c r="G30" s="71"/>
      <c r="H30" s="71"/>
      <c r="I30" s="71"/>
    </row>
    <row r="31" spans="1:9" ht="92.65" customHeight="1">
      <c r="A31" s="60" t="s">
        <v>12</v>
      </c>
      <c r="B31" s="60" t="s">
        <v>795</v>
      </c>
      <c r="C31" s="60" t="s">
        <v>796</v>
      </c>
      <c r="D31" s="61" t="s">
        <v>797</v>
      </c>
      <c r="E31" s="60" t="s">
        <v>798</v>
      </c>
      <c r="F31" s="62" t="s">
        <v>799</v>
      </c>
      <c r="G31" s="60" t="s">
        <v>800</v>
      </c>
      <c r="H31" s="60" t="s">
        <v>801</v>
      </c>
      <c r="I31" s="60" t="s">
        <v>802</v>
      </c>
    </row>
    <row r="32" spans="1:9" ht="24.2" customHeight="1">
      <c r="A32" s="21" t="s">
        <v>20</v>
      </c>
      <c r="B32" s="14" t="s">
        <v>803</v>
      </c>
      <c r="C32" s="73">
        <v>41424</v>
      </c>
      <c r="D32" s="74">
        <f>+D24*F25</f>
        <v>35000</v>
      </c>
      <c r="E32" s="21" t="str">
        <f>+E24</f>
        <v>EMHV</v>
      </c>
      <c r="F32" s="21" t="s">
        <v>809</v>
      </c>
      <c r="G32" s="14" t="str">
        <f>+G24</f>
        <v>ISCC-Pos-DE105</v>
      </c>
      <c r="H32" s="21" t="s">
        <v>34</v>
      </c>
      <c r="I32" s="21" t="s">
        <v>69</v>
      </c>
    </row>
    <row r="33" spans="1:9" ht="24.2" customHeight="1">
      <c r="A33" s="21" t="s">
        <v>26</v>
      </c>
      <c r="B33" s="14" t="s">
        <v>803</v>
      </c>
      <c r="C33" s="73">
        <v>41424</v>
      </c>
      <c r="D33" s="74">
        <f>+D24*F26</f>
        <v>65000</v>
      </c>
      <c r="E33" s="21" t="str">
        <f>+E32</f>
        <v>EMHV</v>
      </c>
      <c r="F33" s="21" t="s">
        <v>810</v>
      </c>
      <c r="G33" s="14" t="str">
        <f>+G24</f>
        <v>ISCC-Pos-DE105</v>
      </c>
      <c r="H33" s="21" t="s">
        <v>34</v>
      </c>
      <c r="I33" s="21" t="s">
        <v>317</v>
      </c>
    </row>
    <row r="34" spans="1:9" ht="24.2" customHeight="1">
      <c r="A34" s="154" t="s">
        <v>811</v>
      </c>
      <c r="B34" s="154"/>
      <c r="C34" s="154"/>
      <c r="D34" s="154"/>
      <c r="E34" s="154"/>
      <c r="F34" s="56"/>
      <c r="G34" s="56"/>
    </row>
    <row r="35" spans="1:9" ht="18" customHeight="1">
      <c r="A35" s="155" t="s">
        <v>812</v>
      </c>
      <c r="B35" s="155"/>
      <c r="C35" s="155"/>
      <c r="D35" s="155"/>
      <c r="E35" s="155"/>
      <c r="F35" s="155"/>
      <c r="G35" s="75"/>
    </row>
    <row r="36" spans="1:9" ht="18" customHeight="1">
      <c r="A36" s="155"/>
      <c r="B36" s="155"/>
      <c r="C36" s="155"/>
      <c r="D36" s="155"/>
      <c r="E36" s="155"/>
      <c r="F36" s="155"/>
      <c r="G36" s="75"/>
    </row>
    <row r="37" spans="1:9" ht="18" customHeight="1">
      <c r="A37" s="155"/>
      <c r="B37" s="155"/>
      <c r="C37" s="155"/>
      <c r="D37" s="155"/>
      <c r="E37" s="155"/>
      <c r="F37" s="155"/>
      <c r="G37" s="75"/>
    </row>
    <row r="38" spans="1:9" ht="18" customHeight="1">
      <c r="A38" s="156" t="s">
        <v>813</v>
      </c>
      <c r="B38" s="156"/>
      <c r="C38" s="156"/>
      <c r="D38" s="156"/>
      <c r="E38" s="156"/>
      <c r="F38" s="156"/>
      <c r="G38" s="75"/>
    </row>
    <row r="39" spans="1:9" ht="18" customHeight="1">
      <c r="A39" s="76"/>
      <c r="B39" s="77"/>
      <c r="C39" s="77"/>
      <c r="D39" s="77"/>
      <c r="E39" s="77"/>
      <c r="F39" s="75"/>
      <c r="G39" s="75"/>
    </row>
    <row r="40" spans="1:9" ht="18" customHeight="1">
      <c r="A40" s="148" t="s">
        <v>814</v>
      </c>
      <c r="B40" s="148"/>
      <c r="C40" s="148"/>
      <c r="D40" s="148"/>
      <c r="E40" s="148"/>
      <c r="F40" s="148"/>
      <c r="G40" s="75"/>
    </row>
    <row r="41" spans="1:9" ht="24.2" customHeight="1">
      <c r="A41" s="148"/>
      <c r="B41" s="148"/>
      <c r="C41" s="148"/>
      <c r="D41" s="148"/>
      <c r="E41" s="148"/>
      <c r="F41" s="148"/>
      <c r="G41" s="75"/>
    </row>
    <row r="42" spans="1:9" ht="24.2" customHeight="1">
      <c r="A42" s="56"/>
      <c r="B42" s="56"/>
      <c r="C42" s="56"/>
      <c r="D42" s="56"/>
      <c r="E42" s="56"/>
      <c r="F42" s="56"/>
      <c r="G42" s="75"/>
    </row>
    <row r="43" spans="1:9" ht="24.2" customHeight="1">
      <c r="A43" s="148" t="s">
        <v>815</v>
      </c>
      <c r="B43" s="148"/>
      <c r="C43" s="148"/>
      <c r="D43" s="148"/>
      <c r="E43" s="148"/>
      <c r="F43" s="148"/>
      <c r="G43" s="148"/>
    </row>
    <row r="44" spans="1:9">
      <c r="A44" s="78"/>
      <c r="B44" s="79"/>
      <c r="C44" s="79"/>
      <c r="D44" s="79"/>
      <c r="E44" s="79"/>
    </row>
    <row r="45" spans="1:9" ht="36.6" customHeight="1">
      <c r="A45" s="157" t="s">
        <v>816</v>
      </c>
      <c r="B45" s="157"/>
      <c r="C45" s="157"/>
      <c r="D45" s="157"/>
      <c r="E45" s="157"/>
      <c r="F45" s="157"/>
      <c r="G45" s="157"/>
    </row>
    <row r="47" spans="1:9" ht="38.65" customHeight="1">
      <c r="A47" s="146" t="s">
        <v>817</v>
      </c>
      <c r="B47" s="146"/>
      <c r="C47" s="146"/>
      <c r="D47" s="146"/>
      <c r="E47" s="146"/>
      <c r="F47" s="146"/>
      <c r="G47" s="146"/>
    </row>
    <row r="49" spans="1:7" ht="13.5" customHeight="1">
      <c r="A49" s="151" t="s">
        <v>818</v>
      </c>
      <c r="B49" s="151"/>
      <c r="C49" s="151"/>
      <c r="D49" s="151"/>
      <c r="E49" s="151"/>
      <c r="F49" s="151"/>
      <c r="G49" s="151"/>
    </row>
    <row r="50" spans="1:7" ht="11.1" customHeight="1">
      <c r="A50" s="151"/>
      <c r="B50" s="151"/>
      <c r="C50" s="151"/>
      <c r="D50" s="151"/>
      <c r="E50" s="151"/>
      <c r="F50" s="151"/>
      <c r="G50" s="151"/>
    </row>
    <row r="51" spans="1:7">
      <c r="A51" s="151"/>
      <c r="B51" s="151"/>
      <c r="C51" s="151"/>
      <c r="D51" s="151"/>
      <c r="E51" s="151"/>
      <c r="F51" s="151"/>
      <c r="G51" s="151"/>
    </row>
    <row r="53" spans="1:7">
      <c r="A53" s="152" t="s">
        <v>819</v>
      </c>
      <c r="B53" s="152"/>
      <c r="C53" s="152"/>
      <c r="D53" s="152"/>
      <c r="E53" s="152"/>
      <c r="F53" s="152"/>
      <c r="G53" s="152"/>
    </row>
    <row r="54" spans="1:7">
      <c r="A54" s="152"/>
      <c r="B54" s="152"/>
      <c r="C54" s="152"/>
      <c r="D54" s="152"/>
      <c r="E54" s="152"/>
      <c r="F54" s="152"/>
      <c r="G54" s="152"/>
    </row>
    <row r="56" spans="1:7" ht="13.5" customHeight="1">
      <c r="A56" s="145" t="s">
        <v>820</v>
      </c>
      <c r="B56" s="145"/>
      <c r="C56" s="145"/>
      <c r="D56" s="145"/>
      <c r="E56" s="145"/>
      <c r="F56" s="145"/>
      <c r="G56" s="145"/>
    </row>
    <row r="57" spans="1:7">
      <c r="A57" s="153"/>
      <c r="B57" s="153"/>
      <c r="C57" s="153"/>
      <c r="D57" s="153"/>
      <c r="E57" s="153"/>
      <c r="F57" s="153"/>
      <c r="G57" s="153"/>
    </row>
  </sheetData>
  <sheetProtection selectLockedCells="1" selectUnlockedCells="1"/>
  <mergeCells count="22">
    <mergeCell ref="A47:G47"/>
    <mergeCell ref="A49:G51"/>
    <mergeCell ref="A53:G54"/>
    <mergeCell ref="A56:G57"/>
    <mergeCell ref="A34:E34"/>
    <mergeCell ref="A35:F37"/>
    <mergeCell ref="A38:F38"/>
    <mergeCell ref="A40:F41"/>
    <mergeCell ref="A43:G43"/>
    <mergeCell ref="A45:G45"/>
    <mergeCell ref="A29:I29"/>
    <mergeCell ref="A1:E1"/>
    <mergeCell ref="A2:G2"/>
    <mergeCell ref="A4:G4"/>
    <mergeCell ref="A6:G6"/>
    <mergeCell ref="A7:C7"/>
    <mergeCell ref="A9:I9"/>
    <mergeCell ref="A10:G11"/>
    <mergeCell ref="A12:G13"/>
    <mergeCell ref="A16:G16"/>
    <mergeCell ref="A19:I19"/>
    <mergeCell ref="A21:I21"/>
  </mergeCells>
  <pageMargins left="0.78749999999999998" right="0.78749999999999998" top="0.50069444444444444" bottom="0.28125" header="0.23541666666666666" footer="0.51180555555555551"/>
  <pageSetup paperSize="9" firstPageNumber="0" orientation="landscape" horizontalDpi="300" verticalDpi="300"/>
  <headerFooter alignWithMargins="0">
    <oddHeader>&amp;C&amp;"Times New Roman,Normal"&amp;12&amp;A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18</vt:i4>
      </vt:variant>
    </vt:vector>
  </HeadingPairs>
  <TitlesOfParts>
    <vt:vector size="24" baseType="lpstr">
      <vt:lpstr>Formats retenus</vt:lpstr>
      <vt:lpstr>Type de biocarburant</vt:lpstr>
      <vt:lpstr>Codes pays</vt:lpstr>
      <vt:lpstr>Liste des valeurs "Filière de p</vt:lpstr>
      <vt:lpstr>Liste des unités reconnues pour</vt:lpstr>
      <vt:lpstr>Recommandations</vt:lpstr>
      <vt:lpstr>CD</vt:lpstr>
      <vt:lpstr>Excel_BuiltIn__FilterDatabase_1</vt:lpstr>
      <vt:lpstr>Excel_BuiltIn__FilterDatabase_1_1</vt:lpstr>
      <vt:lpstr>Excel_BuiltIn__FilterDatabase_2</vt:lpstr>
      <vt:lpstr>Excel_BuiltIn_Print_Area_1</vt:lpstr>
      <vt:lpstr>Excel_BuiltIn_Print_Area_1_1</vt:lpstr>
      <vt:lpstr>Excel_BuiltIn_Print_Area_1_1_1</vt:lpstr>
      <vt:lpstr>Excel_BuiltIn_Print_Area_2</vt:lpstr>
      <vt:lpstr>Excel_BuiltIn_Print_Area_2_1</vt:lpstr>
      <vt:lpstr>Excel_BuiltIn_Print_Area_3</vt:lpstr>
      <vt:lpstr>Excel_BuiltIn_Print_Area_4</vt:lpstr>
      <vt:lpstr>Excel_BuiltIn_Print_Area_4_1</vt:lpstr>
      <vt:lpstr>Excel_BuiltIn_Print_Area_5</vt:lpstr>
      <vt:lpstr>'Codes pays'!Zone_d_impression</vt:lpstr>
      <vt:lpstr>'Formats retenus'!Zone_d_impression</vt:lpstr>
      <vt:lpstr>'Liste des valeurs "Filière de p'!Zone_d_impression</vt:lpstr>
      <vt:lpstr>Recommandations!Zone_d_impression</vt:lpstr>
      <vt:lpstr>'Type de biocarburant'!Zone_d_impression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BRETON Léa</dc:creator>
  <cp:lastModifiedBy>CAILLOU Guillaume</cp:lastModifiedBy>
  <dcterms:created xsi:type="dcterms:W3CDTF">2018-07-24T09:54:57Z</dcterms:created>
  <dcterms:modified xsi:type="dcterms:W3CDTF">2019-12-24T10:51:38Z</dcterms:modified>
</cp:coreProperties>
</file>