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5 - CARBURANTS\Carburants alternatifs\Directive 201494 et CANCA\26. Comparaison coûts carburants en station\Affichages\Affichage 6 du 7 mars 2022 au 6 juin2022\"/>
    </mc:Choice>
  </mc:AlternateContent>
  <bookViews>
    <workbookView xWindow="0" yWindow="0" windowWidth="28800" windowHeight="11870"/>
  </bookViews>
  <sheets>
    <sheet name="T4-Affichage220307-220606"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1" l="1"/>
  <c r="G4" i="1" l="1"/>
  <c r="G19" i="1" l="1"/>
  <c r="J19" i="1" s="1"/>
  <c r="J16" i="1"/>
  <c r="G13" i="1"/>
  <c r="J13" i="1" s="1"/>
  <c r="G10" i="1"/>
  <c r="J10" i="1" s="1"/>
  <c r="G7" i="1"/>
  <c r="J7" i="1" s="1"/>
  <c r="J4" i="1"/>
</calcChain>
</file>

<file path=xl/comments1.xml><?xml version="1.0" encoding="utf-8"?>
<comments xmlns="http://schemas.openxmlformats.org/spreadsheetml/2006/main">
  <authors>
    <author>HENRIOT Véronique</author>
  </authors>
  <commentList>
    <comment ref="A10" authorId="0" shapeId="0">
      <text>
        <r>
          <rPr>
            <b/>
            <sz val="9"/>
            <color indexed="81"/>
            <rFont val="Tahoma"/>
            <family val="2"/>
          </rPr>
          <t>HENRIOT Véronique:</t>
        </r>
        <r>
          <rPr>
            <sz val="9"/>
            <color indexed="81"/>
            <rFont val="Tahoma"/>
            <family val="2"/>
          </rPr>
          <t xml:space="preserve">
fourni par TOTAL / attend-on d'autres sources </t>
        </r>
      </text>
    </comment>
  </commentList>
</comments>
</file>

<file path=xl/sharedStrings.xml><?xml version="1.0" encoding="utf-8"?>
<sst xmlns="http://schemas.openxmlformats.org/spreadsheetml/2006/main" count="66" uniqueCount="51">
  <si>
    <t>Modèle</t>
  </si>
  <si>
    <t>Marque</t>
  </si>
  <si>
    <t>208</t>
  </si>
  <si>
    <t>PEUGEOT</t>
  </si>
  <si>
    <t>CLIO</t>
  </si>
  <si>
    <t>RENAULT</t>
  </si>
  <si>
    <t>SANDERO</t>
  </si>
  <si>
    <t>DACIA</t>
  </si>
  <si>
    <t>ZOE</t>
  </si>
  <si>
    <t>SEAT</t>
  </si>
  <si>
    <t>POLO</t>
  </si>
  <si>
    <t>VOLKSWAGEN</t>
  </si>
  <si>
    <t>MIRAI</t>
  </si>
  <si>
    <t>TOYOTA</t>
  </si>
  <si>
    <t>NEXO</t>
  </si>
  <si>
    <t>HYUNDAI</t>
  </si>
  <si>
    <t>Carburant ou énergie</t>
  </si>
  <si>
    <t>Prix du carburant ou de l'énergie</t>
  </si>
  <si>
    <t>Unité de prix</t>
  </si>
  <si>
    <t>€/l</t>
  </si>
  <si>
    <t>€/kg</t>
  </si>
  <si>
    <t>Unité de consommation</t>
  </si>
  <si>
    <t>l</t>
  </si>
  <si>
    <t>kg</t>
  </si>
  <si>
    <t>€/kWh</t>
  </si>
  <si>
    <t>kWh</t>
  </si>
  <si>
    <t>Essence E10</t>
  </si>
  <si>
    <t>Gazole B7</t>
  </si>
  <si>
    <t>GPL-c</t>
  </si>
  <si>
    <t>Electricité (charge à domicile)</t>
  </si>
  <si>
    <t>Nombre d'immatriculations</t>
  </si>
  <si>
    <t>Consommation de référence pour 100 kilomètres parcourus</t>
  </si>
  <si>
    <t>DUSTER</t>
  </si>
  <si>
    <t>Gaz naturel comprimé *</t>
  </si>
  <si>
    <t>CITROEN</t>
  </si>
  <si>
    <t>C3</t>
  </si>
  <si>
    <t>2008</t>
  </si>
  <si>
    <t>MEGANE</t>
  </si>
  <si>
    <t>DR</t>
  </si>
  <si>
    <t>F35</t>
  </si>
  <si>
    <t>SPRING</t>
  </si>
  <si>
    <t>ARONA</t>
  </si>
  <si>
    <t>SKODA</t>
  </si>
  <si>
    <t>OCTAVIA</t>
  </si>
  <si>
    <t>* Seuls 2 modèles de véhicules roulant au gaz naturel ont été immatriculés en 2021</t>
  </si>
  <si>
    <t>Hydrogène</t>
  </si>
  <si>
    <t>Coût du carburant ou de l'énergie en euros pour 100 km parcourus **</t>
  </si>
  <si>
    <t>Consommation moyenne pour 100 kilomètres parcourus***</t>
  </si>
  <si>
    <t>**Coût estimé sur la base des prix moyens pratiqués en métropole sur les mois
de octobre, novembre et décembre 2021</t>
  </si>
  <si>
    <t>***Les consommations pour 100 km parcourus sont les consommations moyennes de 2021  issues des certificats de conformité électroniques (dans les précédents trimestres les valeurs étaient les valeurs hautes des cycles WLTP)</t>
  </si>
  <si>
    <t>Affichage du 7 mars 2022 au 6 juin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</si>
</sst>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7"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11"/>
      <color rgb="FFFF0000"/>
      <name val="Calibri"/>
      <family val="2"/>
      <scheme val="minor"/>
    </font>
    <font>
      <sz val="11"/>
      <name val="Calibri"/>
      <family val="2"/>
      <scheme val="minor"/>
    </font>
    <font>
      <sz val="11"/>
      <color rgb="FFFF0000"/>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60">
    <xf numFmtId="0" fontId="0" fillId="0" borderId="0" xfId="0"/>
    <xf numFmtId="0" fontId="0" fillId="0" borderId="0" xfId="0" applyAlignment="1">
      <alignment wrapText="1"/>
    </xf>
    <xf numFmtId="0" fontId="1" fillId="0" borderId="0" xfId="0" applyFont="1" applyAlignment="1">
      <alignment vertical="center" wrapText="1"/>
    </xf>
    <xf numFmtId="0" fontId="1" fillId="0" borderId="0" xfId="0" applyFont="1" applyAlignment="1">
      <alignment horizontal="right" vertical="center" wrapText="1"/>
    </xf>
    <xf numFmtId="0" fontId="0" fillId="0" borderId="0" xfId="0" applyAlignment="1">
      <alignment wrapText="1"/>
    </xf>
    <xf numFmtId="0" fontId="4" fillId="0" borderId="0" xfId="0" applyFont="1"/>
    <xf numFmtId="49" fontId="5" fillId="0" borderId="0" xfId="0" applyNumberFormat="1" applyFont="1" applyAlignment="1">
      <alignment horizontal="right" vertical="center"/>
    </xf>
    <xf numFmtId="49" fontId="5" fillId="0" borderId="3" xfId="0" applyNumberFormat="1" applyFont="1" applyBorder="1" applyAlignment="1">
      <alignment horizontal="right" vertical="center"/>
    </xf>
    <xf numFmtId="0" fontId="0" fillId="2" borderId="0" xfId="0" applyFill="1"/>
    <xf numFmtId="49" fontId="5" fillId="0" borderId="4" xfId="0" applyNumberFormat="1" applyFont="1" applyBorder="1" applyAlignment="1">
      <alignment horizontal="right" vertical="center"/>
    </xf>
    <xf numFmtId="49" fontId="5" fillId="0" borderId="2" xfId="0" applyNumberFormat="1" applyFont="1" applyBorder="1" applyAlignment="1">
      <alignment horizontal="right" vertical="center"/>
    </xf>
    <xf numFmtId="0" fontId="1" fillId="0" borderId="3" xfId="0" applyFont="1" applyBorder="1" applyAlignment="1">
      <alignment horizontal="right" vertical="center" wrapText="1"/>
    </xf>
    <xf numFmtId="0" fontId="0" fillId="0" borderId="0" xfId="0" applyFill="1"/>
    <xf numFmtId="0" fontId="0" fillId="0" borderId="0" xfId="0" applyAlignment="1">
      <alignment wrapText="1"/>
    </xf>
    <xf numFmtId="4" fontId="6" fillId="0" borderId="0" xfId="0" applyNumberFormat="1" applyFont="1" applyAlignment="1">
      <alignment horizontal="right" vertical="center"/>
    </xf>
    <xf numFmtId="3" fontId="0" fillId="0" borderId="6" xfId="0" applyNumberFormat="1" applyFill="1" applyBorder="1"/>
    <xf numFmtId="3" fontId="0" fillId="0" borderId="7" xfId="0" applyNumberFormat="1" applyFill="1" applyBorder="1"/>
    <xf numFmtId="3" fontId="0" fillId="0" borderId="5" xfId="0" applyNumberFormat="1" applyFill="1" applyBorder="1"/>
    <xf numFmtId="164" fontId="0" fillId="0" borderId="6" xfId="0" applyNumberFormat="1" applyFill="1" applyBorder="1"/>
    <xf numFmtId="164" fontId="0" fillId="0" borderId="7" xfId="0" applyNumberFormat="1" applyFill="1" applyBorder="1"/>
    <xf numFmtId="164" fontId="0" fillId="0" borderId="5" xfId="0" applyNumberFormat="1" applyFill="1" applyBorder="1"/>
    <xf numFmtId="49" fontId="0" fillId="0" borderId="6" xfId="0" applyNumberFormat="1" applyFill="1" applyBorder="1" applyAlignment="1">
      <alignment horizontal="right"/>
    </xf>
    <xf numFmtId="49" fontId="0" fillId="0" borderId="7" xfId="0" applyNumberFormat="1" applyFill="1" applyBorder="1" applyAlignment="1">
      <alignment horizontal="right"/>
    </xf>
    <xf numFmtId="49" fontId="0" fillId="0" borderId="5" xfId="0" applyNumberFormat="1" applyFill="1" applyBorder="1" applyAlignment="1">
      <alignment horizontal="right"/>
    </xf>
    <xf numFmtId="3" fontId="0" fillId="2" borderId="6" xfId="0" applyNumberFormat="1" applyFill="1" applyBorder="1"/>
    <xf numFmtId="3" fontId="0" fillId="2" borderId="7" xfId="0" applyNumberFormat="1" applyFill="1" applyBorder="1"/>
    <xf numFmtId="3" fontId="0" fillId="2" borderId="5" xfId="0" applyNumberFormat="1" applyFill="1" applyBorder="1"/>
    <xf numFmtId="164" fontId="0" fillId="2" borderId="6" xfId="0" applyNumberFormat="1" applyFill="1" applyBorder="1"/>
    <xf numFmtId="164" fontId="0" fillId="2" borderId="7" xfId="0" applyNumberFormat="1" applyFill="1" applyBorder="1"/>
    <xf numFmtId="164" fontId="0" fillId="2" borderId="5" xfId="0" applyNumberFormat="1" applyFill="1" applyBorder="1"/>
    <xf numFmtId="49" fontId="0" fillId="2" borderId="6" xfId="0" applyNumberFormat="1" applyFill="1" applyBorder="1" applyAlignment="1">
      <alignment horizontal="right"/>
    </xf>
    <xf numFmtId="49" fontId="0" fillId="2" borderId="7" xfId="0" applyNumberFormat="1" applyFill="1" applyBorder="1" applyAlignment="1">
      <alignment horizontal="right"/>
    </xf>
    <xf numFmtId="49" fontId="0" fillId="2" borderId="5" xfId="0" applyNumberFormat="1" applyFill="1" applyBorder="1" applyAlignment="1">
      <alignment horizontal="right"/>
    </xf>
    <xf numFmtId="3" fontId="0" fillId="0" borderId="6" xfId="0" applyNumberFormat="1" applyFill="1" applyBorder="1" applyAlignment="1">
      <alignment horizontal="right"/>
    </xf>
    <xf numFmtId="3" fontId="0" fillId="0" borderId="7" xfId="0" applyNumberFormat="1" applyFill="1" applyBorder="1" applyAlignment="1">
      <alignment horizontal="right"/>
    </xf>
    <xf numFmtId="3" fontId="0" fillId="0" borderId="5" xfId="0" applyNumberFormat="1" applyFill="1" applyBorder="1" applyAlignment="1">
      <alignment horizontal="right"/>
    </xf>
    <xf numFmtId="164" fontId="0" fillId="0" borderId="0" xfId="0" applyNumberFormat="1" applyFill="1"/>
    <xf numFmtId="164" fontId="0" fillId="0" borderId="0" xfId="0" applyNumberFormat="1"/>
    <xf numFmtId="4" fontId="6" fillId="0" borderId="0" xfId="0" applyNumberFormat="1" applyFont="1" applyBorder="1" applyAlignment="1">
      <alignment horizontal="right" vertical="center"/>
    </xf>
    <xf numFmtId="0" fontId="0" fillId="0" borderId="0" xfId="0" applyBorder="1"/>
    <xf numFmtId="164" fontId="0" fillId="0" borderId="5" xfId="0" applyNumberFormat="1" applyBorder="1"/>
    <xf numFmtId="4" fontId="5" fillId="0" borderId="1" xfId="0" applyNumberFormat="1" applyFont="1" applyBorder="1" applyAlignment="1">
      <alignment horizontal="right" vertical="center" wrapText="1"/>
    </xf>
    <xf numFmtId="0" fontId="5" fillId="0" borderId="1" xfId="0" applyFont="1" applyBorder="1" applyAlignment="1">
      <alignment horizontal="right" vertical="center" wrapText="1"/>
    </xf>
    <xf numFmtId="165" fontId="5" fillId="0" borderId="1" xfId="0" applyNumberFormat="1" applyFont="1" applyFill="1" applyBorder="1" applyAlignment="1">
      <alignment horizontal="right" vertical="center" wrapText="1"/>
    </xf>
    <xf numFmtId="0" fontId="0" fillId="0" borderId="0" xfId="0" applyAlignment="1">
      <alignment wrapText="1"/>
    </xf>
    <xf numFmtId="0" fontId="0" fillId="0" borderId="0" xfId="0" applyAlignment="1"/>
    <xf numFmtId="165" fontId="5" fillId="0" borderId="1" xfId="0" applyNumberFormat="1" applyFont="1" applyBorder="1" applyAlignment="1">
      <alignment horizontal="right" vertical="center"/>
    </xf>
    <xf numFmtId="0" fontId="0" fillId="2" borderId="1" xfId="0" applyFill="1" applyBorder="1" applyAlignment="1">
      <alignment vertical="center" wrapText="1"/>
    </xf>
    <xf numFmtId="165" fontId="5" fillId="2" borderId="1" xfId="0" applyNumberFormat="1" applyFont="1" applyFill="1" applyBorder="1" applyAlignment="1">
      <alignment horizontal="right" vertical="center"/>
    </xf>
    <xf numFmtId="165" fontId="5" fillId="0" borderId="6" xfId="0" applyNumberFormat="1" applyFont="1" applyFill="1" applyBorder="1" applyAlignment="1">
      <alignment horizontal="right" vertical="center" wrapText="1"/>
    </xf>
    <xf numFmtId="165" fontId="5" fillId="0" borderId="7" xfId="0" applyNumberFormat="1" applyFont="1" applyFill="1" applyBorder="1" applyAlignment="1">
      <alignment horizontal="right" vertical="center" wrapText="1"/>
    </xf>
    <xf numFmtId="165" fontId="5" fillId="0" borderId="5" xfId="0" applyNumberFormat="1" applyFont="1" applyFill="1" applyBorder="1" applyAlignment="1">
      <alignment horizontal="right" vertical="center" wrapText="1"/>
    </xf>
    <xf numFmtId="0" fontId="0" fillId="0" borderId="1" xfId="0" applyBorder="1" applyAlignment="1">
      <alignment horizontal="right" vertical="center"/>
    </xf>
    <xf numFmtId="0" fontId="5" fillId="0" borderId="1" xfId="0" applyFont="1" applyBorder="1" applyAlignment="1">
      <alignment horizontal="right" vertical="center"/>
    </xf>
    <xf numFmtId="4" fontId="5" fillId="0" borderId="5" xfId="0" applyNumberFormat="1" applyFont="1" applyBorder="1" applyAlignment="1">
      <alignment horizontal="right" vertical="center"/>
    </xf>
    <xf numFmtId="4" fontId="5" fillId="0" borderId="1" xfId="0" applyNumberFormat="1" applyFont="1" applyBorder="1" applyAlignment="1">
      <alignment horizontal="right" vertical="center"/>
    </xf>
    <xf numFmtId="4" fontId="5" fillId="0" borderId="1" xfId="0" applyNumberFormat="1" applyFont="1" applyFill="1" applyBorder="1" applyAlignment="1">
      <alignment horizontal="right" vertical="center"/>
    </xf>
    <xf numFmtId="0" fontId="5" fillId="0" borderId="1" xfId="0" applyFont="1" applyFill="1" applyBorder="1" applyAlignment="1">
      <alignment horizontal="right" vertical="center"/>
    </xf>
    <xf numFmtId="164" fontId="0" fillId="0" borderId="1" xfId="0" applyNumberFormat="1" applyBorder="1" applyAlignment="1">
      <alignment horizontal="right" vertical="center"/>
    </xf>
    <xf numFmtId="164" fontId="5" fillId="0" borderId="1" xfId="0" applyNumberFormat="1" applyFont="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4"/>
  <sheetViews>
    <sheetView tabSelected="1" zoomScale="80" zoomScaleNormal="80" workbookViewId="0">
      <pane xSplit="1" ySplit="3" topLeftCell="B4" activePane="bottomRight" state="frozen"/>
      <selection pane="topRight" activeCell="B1" sqref="B1"/>
      <selection pane="bottomLeft" activeCell="A2" sqref="A2"/>
      <selection pane="bottomRight" activeCell="N19" sqref="N19:N20"/>
    </sheetView>
  </sheetViews>
  <sheetFormatPr baseColWidth="10" defaultRowHeight="14.5" x14ac:dyDescent="0.35"/>
  <cols>
    <col min="1" max="1" width="22.26953125" style="1" customWidth="1"/>
    <col min="3" max="3" width="13.54296875" customWidth="1"/>
    <col min="4" max="4" width="17.08984375" customWidth="1"/>
    <col min="5" max="5" width="23.26953125" customWidth="1"/>
    <col min="6" max="6" width="15.1796875" customWidth="1"/>
    <col min="7" max="7" width="27.54296875" hidden="1" customWidth="1"/>
    <col min="8" max="8" width="17.453125" customWidth="1"/>
    <col min="10" max="10" width="23.26953125" customWidth="1"/>
  </cols>
  <sheetData>
    <row r="1" spans="1:15" x14ac:dyDescent="0.35">
      <c r="B1" s="8"/>
      <c r="D1" t="s">
        <v>50</v>
      </c>
      <c r="H1" s="4"/>
      <c r="I1" s="4"/>
      <c r="J1" s="5"/>
    </row>
    <row r="2" spans="1:15" x14ac:dyDescent="0.35">
      <c r="B2" s="12"/>
    </row>
    <row r="3" spans="1:15" s="2" customFormat="1" ht="45.75" customHeight="1" x14ac:dyDescent="0.35">
      <c r="A3" s="2" t="s">
        <v>16</v>
      </c>
      <c r="B3" s="11" t="s">
        <v>0</v>
      </c>
      <c r="C3" s="11" t="s">
        <v>1</v>
      </c>
      <c r="D3" s="11" t="s">
        <v>30</v>
      </c>
      <c r="E3" s="11" t="s">
        <v>47</v>
      </c>
      <c r="F3" s="11" t="s">
        <v>21</v>
      </c>
      <c r="G3" s="3" t="s">
        <v>31</v>
      </c>
      <c r="H3" s="3" t="s">
        <v>17</v>
      </c>
      <c r="I3" s="3" t="s">
        <v>18</v>
      </c>
      <c r="J3" s="3" t="s">
        <v>46</v>
      </c>
    </row>
    <row r="4" spans="1:15" x14ac:dyDescent="0.35">
      <c r="A4" s="47" t="s">
        <v>26</v>
      </c>
      <c r="B4" s="9" t="s">
        <v>7</v>
      </c>
      <c r="C4" s="6" t="s">
        <v>6</v>
      </c>
      <c r="D4" s="15">
        <v>14803</v>
      </c>
      <c r="E4" s="18">
        <v>5.6000000000002599</v>
      </c>
      <c r="F4" s="54" t="s">
        <v>22</v>
      </c>
      <c r="G4" s="41">
        <f>SUMPRODUCT(E4:E6,D4:D6)/SUM(D4:D6)</f>
        <v>5.466515171248056</v>
      </c>
      <c r="H4" s="46">
        <v>1.613</v>
      </c>
      <c r="I4" s="52" t="s">
        <v>19</v>
      </c>
      <c r="J4" s="58">
        <f>G4*H4</f>
        <v>8.8174889712231135</v>
      </c>
      <c r="M4" s="14"/>
    </row>
    <row r="5" spans="1:15" x14ac:dyDescent="0.35">
      <c r="A5" s="47"/>
      <c r="B5" s="9" t="s">
        <v>34</v>
      </c>
      <c r="C5" s="6" t="s">
        <v>35</v>
      </c>
      <c r="D5" s="16">
        <v>11767</v>
      </c>
      <c r="E5" s="19">
        <v>5.4584098520042499</v>
      </c>
      <c r="F5" s="55"/>
      <c r="G5" s="41"/>
      <c r="H5" s="46"/>
      <c r="I5" s="52"/>
      <c r="J5" s="58"/>
      <c r="M5" s="14"/>
    </row>
    <row r="6" spans="1:15" x14ac:dyDescent="0.35">
      <c r="A6" s="47"/>
      <c r="B6" s="10" t="s">
        <v>3</v>
      </c>
      <c r="C6" s="7" t="s">
        <v>2</v>
      </c>
      <c r="D6" s="17">
        <v>11290</v>
      </c>
      <c r="E6" s="20">
        <v>5.2999429278045671</v>
      </c>
      <c r="F6" s="55"/>
      <c r="G6" s="41"/>
      <c r="H6" s="46"/>
      <c r="I6" s="52"/>
      <c r="J6" s="58"/>
      <c r="M6" s="38"/>
    </row>
    <row r="7" spans="1:15" x14ac:dyDescent="0.35">
      <c r="A7" s="47" t="s">
        <v>27</v>
      </c>
      <c r="B7" s="21" t="s">
        <v>3</v>
      </c>
      <c r="C7" s="21" t="s">
        <v>36</v>
      </c>
      <c r="D7" s="24">
        <v>9483</v>
      </c>
      <c r="E7" s="27">
        <v>4.4329548035434367</v>
      </c>
      <c r="F7" s="55" t="s">
        <v>22</v>
      </c>
      <c r="G7" s="41">
        <f>SUMPRODUCT(E7:E9,D7:D9)/SUM(D7:D9)</f>
        <v>4.6649098141829981</v>
      </c>
      <c r="H7" s="46">
        <v>1.5389999999999999</v>
      </c>
      <c r="I7" s="52" t="s">
        <v>19</v>
      </c>
      <c r="J7" s="58">
        <f t="shared" ref="J7" si="0">G7*H7</f>
        <v>7.1792962040276338</v>
      </c>
      <c r="M7" s="39"/>
    </row>
    <row r="8" spans="1:15" x14ac:dyDescent="0.35">
      <c r="A8" s="47"/>
      <c r="B8" s="22" t="s">
        <v>7</v>
      </c>
      <c r="C8" s="22" t="s">
        <v>32</v>
      </c>
      <c r="D8" s="25">
        <v>9207</v>
      </c>
      <c r="E8" s="28">
        <v>4.9612506473333022</v>
      </c>
      <c r="F8" s="53"/>
      <c r="G8" s="42"/>
      <c r="H8" s="46"/>
      <c r="I8" s="52"/>
      <c r="J8" s="58"/>
      <c r="M8" s="39"/>
    </row>
    <row r="9" spans="1:15" x14ac:dyDescent="0.35">
      <c r="A9" s="47"/>
      <c r="B9" s="23" t="s">
        <v>5</v>
      </c>
      <c r="C9" s="23" t="s">
        <v>37</v>
      </c>
      <c r="D9" s="26">
        <v>8928</v>
      </c>
      <c r="E9" s="29">
        <v>4.6056825869294249</v>
      </c>
      <c r="F9" s="53"/>
      <c r="G9" s="42"/>
      <c r="H9" s="46"/>
      <c r="I9" s="52"/>
      <c r="J9" s="58"/>
    </row>
    <row r="10" spans="1:15" x14ac:dyDescent="0.35">
      <c r="A10" s="47" t="s">
        <v>28</v>
      </c>
      <c r="B10" s="30" t="s">
        <v>7</v>
      </c>
      <c r="C10" s="30" t="s">
        <v>6</v>
      </c>
      <c r="D10" s="24">
        <v>16759</v>
      </c>
      <c r="E10" s="18">
        <v>7.3999999999980446</v>
      </c>
      <c r="F10" s="55" t="s">
        <v>22</v>
      </c>
      <c r="G10" s="41">
        <f>SUMPRODUCT(E10:E12,D10:D12)/SUM(D10:D12)</f>
        <v>7.3589661261822243</v>
      </c>
      <c r="H10" s="46">
        <v>0.879</v>
      </c>
      <c r="I10" s="53" t="s">
        <v>19</v>
      </c>
      <c r="J10" s="59">
        <f t="shared" ref="J10" si="1">G10*H10</f>
        <v>6.4685312249141749</v>
      </c>
      <c r="M10" s="14"/>
      <c r="O10" s="12"/>
    </row>
    <row r="11" spans="1:15" x14ac:dyDescent="0.35">
      <c r="A11" s="47"/>
      <c r="B11" s="31" t="s">
        <v>5</v>
      </c>
      <c r="C11" s="31" t="s">
        <v>4</v>
      </c>
      <c r="D11" s="25">
        <v>1926</v>
      </c>
      <c r="E11" s="19">
        <v>7</v>
      </c>
      <c r="F11" s="53"/>
      <c r="G11" s="42"/>
      <c r="H11" s="46"/>
      <c r="I11" s="53"/>
      <c r="J11" s="59"/>
      <c r="M11" s="14"/>
    </row>
    <row r="12" spans="1:15" x14ac:dyDescent="0.35">
      <c r="A12" s="47"/>
      <c r="B12" s="32" t="s">
        <v>38</v>
      </c>
      <c r="C12" s="32" t="s">
        <v>39</v>
      </c>
      <c r="D12" s="26">
        <v>2</v>
      </c>
      <c r="E12" s="20">
        <v>9.1999999999999993</v>
      </c>
      <c r="F12" s="53"/>
      <c r="G12" s="42"/>
      <c r="H12" s="46"/>
      <c r="I12" s="53"/>
      <c r="J12" s="59"/>
    </row>
    <row r="13" spans="1:15" x14ac:dyDescent="0.35">
      <c r="A13" s="47" t="s">
        <v>29</v>
      </c>
      <c r="B13" s="21" t="s">
        <v>5</v>
      </c>
      <c r="C13" s="21" t="s">
        <v>8</v>
      </c>
      <c r="D13" s="33">
        <v>23889</v>
      </c>
      <c r="E13" s="36">
        <v>17.487136137115179</v>
      </c>
      <c r="F13" s="56" t="s">
        <v>25</v>
      </c>
      <c r="G13" s="41">
        <f>SUMPRODUCT(E13:E15,D13:D15)/SUM(D13:D15)</f>
        <v>16.492530341434005</v>
      </c>
      <c r="H13" s="48">
        <v>0.15579999999999999</v>
      </c>
      <c r="I13" s="53" t="s">
        <v>24</v>
      </c>
      <c r="J13" s="59">
        <f t="shared" ref="J13" si="2">G13*H13</f>
        <v>2.5695362271954179</v>
      </c>
      <c r="M13" s="14"/>
    </row>
    <row r="14" spans="1:15" x14ac:dyDescent="0.35">
      <c r="A14" s="47"/>
      <c r="B14" s="22" t="s">
        <v>3</v>
      </c>
      <c r="C14" s="22" t="s">
        <v>2</v>
      </c>
      <c r="D14" s="34">
        <v>18801</v>
      </c>
      <c r="E14" s="36">
        <v>16.39299286043298</v>
      </c>
      <c r="F14" s="57"/>
      <c r="G14" s="42"/>
      <c r="H14" s="48"/>
      <c r="I14" s="53"/>
      <c r="J14" s="59"/>
      <c r="K14" s="13"/>
      <c r="M14" s="14"/>
    </row>
    <row r="15" spans="1:15" x14ac:dyDescent="0.35">
      <c r="A15" s="47"/>
      <c r="B15" s="23" t="s">
        <v>7</v>
      </c>
      <c r="C15" s="23" t="s">
        <v>40</v>
      </c>
      <c r="D15" s="35">
        <v>8443</v>
      </c>
      <c r="E15" s="20">
        <v>13.900000000000002</v>
      </c>
      <c r="F15" s="57"/>
      <c r="G15" s="42"/>
      <c r="H15" s="48"/>
      <c r="I15" s="53"/>
      <c r="J15" s="59"/>
    </row>
    <row r="16" spans="1:15" ht="14.5" customHeight="1" x14ac:dyDescent="0.35">
      <c r="A16" s="47" t="s">
        <v>33</v>
      </c>
      <c r="B16" s="21" t="s">
        <v>9</v>
      </c>
      <c r="C16" s="21" t="s">
        <v>41</v>
      </c>
      <c r="D16" s="33">
        <v>108</v>
      </c>
      <c r="E16" s="37">
        <v>3.8586000000000005</v>
      </c>
      <c r="F16" s="55" t="s">
        <v>23</v>
      </c>
      <c r="G16" s="41">
        <f>SUMPRODUCT(E16:E18,D16:D18)/SUM(D16:D18)</f>
        <v>3.8301000000000003</v>
      </c>
      <c r="H16" s="49">
        <v>1.607</v>
      </c>
      <c r="I16" s="53" t="s">
        <v>20</v>
      </c>
      <c r="J16" s="59">
        <f t="shared" ref="J16" si="3">G16*H16</f>
        <v>6.1549707000000007</v>
      </c>
    </row>
    <row r="17" spans="1:10" x14ac:dyDescent="0.35">
      <c r="A17" s="47"/>
      <c r="B17" s="22" t="s">
        <v>11</v>
      </c>
      <c r="C17" s="22" t="s">
        <v>10</v>
      </c>
      <c r="D17" s="34">
        <v>105</v>
      </c>
      <c r="E17" s="37">
        <v>3.7932000000000001</v>
      </c>
      <c r="F17" s="53"/>
      <c r="G17" s="42"/>
      <c r="H17" s="50"/>
      <c r="I17" s="53"/>
      <c r="J17" s="59"/>
    </row>
    <row r="18" spans="1:10" x14ac:dyDescent="0.35">
      <c r="A18" s="47"/>
      <c r="B18" s="23" t="s">
        <v>42</v>
      </c>
      <c r="C18" s="23" t="s">
        <v>43</v>
      </c>
      <c r="D18" s="35">
        <v>5</v>
      </c>
      <c r="E18" s="40">
        <v>3.9893999999999998</v>
      </c>
      <c r="F18" s="53"/>
      <c r="G18" s="42"/>
      <c r="H18" s="51"/>
      <c r="I18" s="53"/>
      <c r="J18" s="59"/>
    </row>
    <row r="19" spans="1:10" x14ac:dyDescent="0.35">
      <c r="A19" s="47" t="s">
        <v>45</v>
      </c>
      <c r="B19" s="22" t="s">
        <v>13</v>
      </c>
      <c r="C19" s="22" t="s">
        <v>12</v>
      </c>
      <c r="D19" s="16">
        <v>50</v>
      </c>
      <c r="E19" s="19">
        <v>0.9</v>
      </c>
      <c r="F19" s="55" t="s">
        <v>23</v>
      </c>
      <c r="G19" s="41">
        <f>SUMPRODUCT(E19:E21,D19:D21)/SUM(D19:D21)</f>
        <v>0.9107142857142857</v>
      </c>
      <c r="H19" s="43">
        <v>12</v>
      </c>
      <c r="I19" s="53" t="s">
        <v>20</v>
      </c>
      <c r="J19" s="59">
        <f>H19*G19</f>
        <v>10.928571428571429</v>
      </c>
    </row>
    <row r="20" spans="1:10" x14ac:dyDescent="0.35">
      <c r="A20" s="47"/>
      <c r="B20" s="23" t="s">
        <v>15</v>
      </c>
      <c r="C20" s="23" t="s">
        <v>14</v>
      </c>
      <c r="D20" s="17">
        <v>6</v>
      </c>
      <c r="E20" s="20">
        <v>1</v>
      </c>
      <c r="F20" s="53"/>
      <c r="G20" s="42"/>
      <c r="H20" s="43"/>
      <c r="I20" s="53"/>
      <c r="J20" s="59"/>
    </row>
    <row r="22" spans="1:10" x14ac:dyDescent="0.35">
      <c r="A22" s="44" t="s">
        <v>44</v>
      </c>
      <c r="B22" s="45"/>
      <c r="C22" s="45"/>
      <c r="D22" s="45"/>
      <c r="E22" s="45"/>
      <c r="F22" s="45"/>
      <c r="G22" s="45"/>
      <c r="H22" s="45"/>
      <c r="I22" s="45"/>
      <c r="J22" s="45"/>
    </row>
    <row r="23" spans="1:10" ht="29.5" customHeight="1" x14ac:dyDescent="0.35">
      <c r="A23" s="44" t="s">
        <v>48</v>
      </c>
      <c r="B23" s="45"/>
      <c r="C23" s="45"/>
      <c r="D23" s="45"/>
      <c r="E23" s="45"/>
      <c r="F23" s="45"/>
    </row>
    <row r="24" spans="1:10" ht="31" customHeight="1" x14ac:dyDescent="0.35">
      <c r="A24" s="44" t="s">
        <v>49</v>
      </c>
      <c r="B24" s="45"/>
      <c r="C24" s="45"/>
      <c r="D24" s="45"/>
      <c r="E24" s="45"/>
      <c r="F24" s="45"/>
    </row>
  </sheetData>
  <mergeCells count="39">
    <mergeCell ref="I4:I6"/>
    <mergeCell ref="I19:I20"/>
    <mergeCell ref="A23:F23"/>
    <mergeCell ref="A22:J22"/>
    <mergeCell ref="F4:F6"/>
    <mergeCell ref="F7:F9"/>
    <mergeCell ref="F10:F12"/>
    <mergeCell ref="F13:F15"/>
    <mergeCell ref="F16:F18"/>
    <mergeCell ref="F19:F20"/>
    <mergeCell ref="J4:J6"/>
    <mergeCell ref="J7:J9"/>
    <mergeCell ref="J10:J12"/>
    <mergeCell ref="J13:J15"/>
    <mergeCell ref="J16:J18"/>
    <mergeCell ref="J19:J20"/>
    <mergeCell ref="G13:G15"/>
    <mergeCell ref="H13:H15"/>
    <mergeCell ref="H16:H18"/>
    <mergeCell ref="I7:I9"/>
    <mergeCell ref="I10:I12"/>
    <mergeCell ref="I13:I15"/>
    <mergeCell ref="I16:I18"/>
    <mergeCell ref="G16:G18"/>
    <mergeCell ref="H19:H20"/>
    <mergeCell ref="A24:F24"/>
    <mergeCell ref="H4:H6"/>
    <mergeCell ref="H7:H9"/>
    <mergeCell ref="H10:H12"/>
    <mergeCell ref="G19:G20"/>
    <mergeCell ref="A19:A20"/>
    <mergeCell ref="A4:A6"/>
    <mergeCell ref="A7:A9"/>
    <mergeCell ref="A10:A12"/>
    <mergeCell ref="A13:A15"/>
    <mergeCell ref="A16:A18"/>
    <mergeCell ref="G4:G6"/>
    <mergeCell ref="G7:G9"/>
    <mergeCell ref="G10:G12"/>
  </mergeCells>
  <pageMargins left="0.7" right="0.7"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T4-Affichage220307-220606</vt:lpstr>
    </vt:vector>
  </TitlesOfParts>
  <Company>MTES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DUMAS Cécile</dc:creator>
  <cp:lastModifiedBy>HENRIOT Véronique</cp:lastModifiedBy>
  <cp:lastPrinted>2021-10-25T09:30:47Z</cp:lastPrinted>
  <dcterms:created xsi:type="dcterms:W3CDTF">2020-11-12T17:06:30Z</dcterms:created>
  <dcterms:modified xsi:type="dcterms:W3CDTF">2022-01-24T16:34:19Z</dcterms:modified>
</cp:coreProperties>
</file>